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0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E16" i="1"/>
  <c r="D16" i="1"/>
  <c r="F15" i="1"/>
  <c r="I14" i="1"/>
  <c r="F14" i="1"/>
  <c r="H14" i="1" s="1"/>
  <c r="K14" i="1" s="1"/>
  <c r="L14" i="1" s="1"/>
  <c r="F13" i="1"/>
  <c r="H13" i="1" s="1"/>
  <c r="F12" i="1"/>
  <c r="H12" i="1" s="1"/>
  <c r="I11" i="1"/>
  <c r="H11" i="1"/>
  <c r="K11" i="1" s="1"/>
  <c r="L11" i="1" s="1"/>
  <c r="F11" i="1"/>
  <c r="F10" i="1"/>
  <c r="F16" i="1" s="1"/>
  <c r="F9" i="1"/>
  <c r="I9" i="1" s="1"/>
  <c r="K12" i="1" l="1"/>
  <c r="L12" i="1" s="1"/>
  <c r="H10" i="1"/>
  <c r="K10" i="1" s="1"/>
  <c r="I13" i="1"/>
  <c r="K13" i="1" s="1"/>
  <c r="L13" i="1" s="1"/>
  <c r="I10" i="1"/>
  <c r="I16" i="1" s="1"/>
  <c r="I15" i="1"/>
  <c r="L10" i="1"/>
  <c r="I12" i="1"/>
  <c r="H15" i="1"/>
  <c r="H9" i="1"/>
  <c r="K15" i="1" l="1"/>
  <c r="L15" i="1" s="1"/>
  <c r="H16" i="1"/>
  <c r="K9" i="1"/>
  <c r="K16" i="1" l="1"/>
  <c r="L9" i="1"/>
  <c r="L16" i="1" s="1"/>
</calcChain>
</file>

<file path=xl/sharedStrings.xml><?xml version="1.0" encoding="utf-8"?>
<sst xmlns="http://schemas.openxmlformats.org/spreadsheetml/2006/main" count="25" uniqueCount="25">
  <si>
    <t xml:space="preserve">Հաստատված է </t>
  </si>
  <si>
    <t xml:space="preserve">                                 Իջևան համայնքի ավագանու          /       /  2023թ </t>
  </si>
  <si>
    <t>թիվ        որոշմամբ</t>
  </si>
  <si>
    <t>հ/հ</t>
  </si>
  <si>
    <t>Հաստիքի անվանումը</t>
  </si>
  <si>
    <t>Հաստիքային միավորը</t>
  </si>
  <si>
    <t>Պաշտոնային դրույքաչափը          (դրամ)</t>
  </si>
  <si>
    <t>Ընդամենը հաշվարկ</t>
  </si>
  <si>
    <t>____%հավեկլավճար        ( դրամ)</t>
  </si>
  <si>
    <t>եկամտային հարկ 20%</t>
  </si>
  <si>
    <t>սոցիալական վճար  5%</t>
  </si>
  <si>
    <t>դրոշմանին վճար</t>
  </si>
  <si>
    <t>ընդամենը պահում</t>
  </si>
  <si>
    <t>Վճարման ենթակա աշխատավարձ    (դրամ)</t>
  </si>
  <si>
    <t>Տնօրեն</t>
  </si>
  <si>
    <t>Հաշվապահ</t>
  </si>
  <si>
    <t>Դաստիարակ</t>
  </si>
  <si>
    <t>Դաստիարակի օգնական</t>
  </si>
  <si>
    <t>Խոհարար</t>
  </si>
  <si>
    <t>Հավաքարար</t>
  </si>
  <si>
    <t>Տնտեսվար</t>
  </si>
  <si>
    <t>Ընդամենը</t>
  </si>
  <si>
    <t>ԻՋԵՎԱՆ ՀԱՄԱՅՆՔԻ ՂԵԿԱՎԱՐ</t>
  </si>
  <si>
    <t>Ա․ ՃԱՂԱՐՅԱՆ</t>
  </si>
  <si>
    <t>ՀՀ ՏԱՎՈՒՇԻ ՄԱՐԶԻ «ՆԵՐՔԻՆ ԾԱՂԿԱՎԱՆԻ  ՄԱՆԿԱՊԱՐՏԵԶ»  ՀՈԱԿ-Ի  ԱՇԽԱՏԱԿԻՑՆԵՐԻ  ԹՎԱՔԱՆԱԿԸ, ՀԱՍՏԻՔԱՑՈՒՑԱԿԸ  ԵՎ ՊԱՇՏՈՆԱՅԻՆ ԴՐՈՒՅՔԱՉԱՓԵՐԸ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</si>
</sst>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GHEA Grapalat"/>
      <family val="3"/>
    </font>
    <font>
      <b/>
      <sz val="11"/>
      <color rgb="FFFF0000"/>
      <name val="Calibri"/>
      <family val="2"/>
      <charset val="204"/>
      <scheme val="minor"/>
    </font>
    <font>
      <i/>
      <sz val="12"/>
      <color theme="1"/>
      <name val="GHEA Grapalat"/>
      <family val="3"/>
    </font>
    <font>
      <i/>
      <sz val="10"/>
      <color theme="1"/>
      <name val="GHEA Grapalat"/>
      <family val="3"/>
    </font>
    <font>
      <sz val="10"/>
      <color theme="1"/>
      <name val="GHEA Grapalat"/>
      <family val="3"/>
    </font>
    <font>
      <sz val="10"/>
      <color theme="1"/>
      <name val="Calibri"/>
      <family val="2"/>
      <charset val="204"/>
      <scheme val="minor"/>
    </font>
    <font>
      <i/>
      <sz val="12"/>
      <color theme="1"/>
      <name val="Sylfae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Arial Armenian"/>
      <family val="2"/>
    </font>
    <font>
      <b/>
      <sz val="12"/>
      <color theme="1"/>
      <name val="Sylfaen"/>
      <family val="1"/>
      <charset val="204"/>
    </font>
    <font>
      <b/>
      <sz val="12"/>
      <color theme="1"/>
      <name val="Arial LatArm"/>
      <family val="2"/>
    </font>
    <font>
      <b/>
      <sz val="12"/>
      <color theme="1"/>
      <name val="Arial Armenian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6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tabSelected="1" zoomScaleNormal="100" workbookViewId="0">
      <selection activeCell="B5" sqref="B5:H5"/>
    </sheetView>
  </sheetViews>
  <sheetFormatPr defaultRowHeight="15" x14ac:dyDescent="0.25"/>
  <cols>
    <col min="1" max="1" width="5.140625" customWidth="1"/>
    <col min="2" max="2" width="7.28515625" customWidth="1"/>
    <col min="3" max="3" width="25.7109375" customWidth="1"/>
    <col min="4" max="4" width="9.85546875" customWidth="1"/>
    <col min="5" max="5" width="17" customWidth="1"/>
    <col min="6" max="6" width="12.5703125" customWidth="1"/>
    <col min="7" max="7" width="8.28515625" customWidth="1"/>
  </cols>
  <sheetData>
    <row r="1" spans="2:12" x14ac:dyDescent="0.25">
      <c r="B1" s="1"/>
      <c r="C1" s="1"/>
      <c r="D1" s="1"/>
      <c r="G1" s="1"/>
      <c r="I1" t="s">
        <v>0</v>
      </c>
    </row>
    <row r="2" spans="2:12" x14ac:dyDescent="0.25">
      <c r="B2" s="1"/>
      <c r="C2" s="1"/>
      <c r="D2" s="1"/>
      <c r="G2" s="1"/>
      <c r="H2" s="1" t="s">
        <v>1</v>
      </c>
      <c r="I2" s="2"/>
    </row>
    <row r="3" spans="2:12" x14ac:dyDescent="0.25">
      <c r="B3" s="1"/>
      <c r="C3" s="1"/>
      <c r="D3" s="1"/>
      <c r="G3" s="1"/>
      <c r="I3" s="1" t="s">
        <v>2</v>
      </c>
    </row>
    <row r="5" spans="2:12" ht="58.5" customHeight="1" x14ac:dyDescent="0.25">
      <c r="B5" s="15" t="s">
        <v>24</v>
      </c>
      <c r="C5" s="15"/>
      <c r="D5" s="15"/>
      <c r="E5" s="15"/>
      <c r="F5" s="15"/>
      <c r="G5" s="15"/>
      <c r="H5" s="15"/>
      <c r="K5" s="3"/>
      <c r="L5" s="3"/>
    </row>
    <row r="6" spans="2:12" ht="17.25" x14ac:dyDescent="0.25">
      <c r="B6" s="4"/>
    </row>
    <row r="7" spans="2:12" s="5" customFormat="1" ht="12.75" x14ac:dyDescent="0.2">
      <c r="B7" s="16" t="s">
        <v>3</v>
      </c>
      <c r="C7" s="16" t="s">
        <v>4</v>
      </c>
      <c r="D7" s="16" t="s">
        <v>5</v>
      </c>
      <c r="E7" s="16" t="s">
        <v>6</v>
      </c>
      <c r="F7" s="17" t="s">
        <v>7</v>
      </c>
      <c r="G7" s="17" t="s">
        <v>8</v>
      </c>
      <c r="H7" s="17" t="s">
        <v>9</v>
      </c>
      <c r="I7" s="17" t="s">
        <v>10</v>
      </c>
      <c r="J7" s="17" t="s">
        <v>11</v>
      </c>
      <c r="K7" s="17" t="s">
        <v>12</v>
      </c>
      <c r="L7" s="17" t="s">
        <v>13</v>
      </c>
    </row>
    <row r="8" spans="2:12" s="5" customFormat="1" ht="12.75" x14ac:dyDescent="0.2">
      <c r="B8" s="16"/>
      <c r="C8" s="16"/>
      <c r="D8" s="16"/>
      <c r="E8" s="16"/>
      <c r="F8" s="17"/>
      <c r="G8" s="17"/>
      <c r="H8" s="17"/>
      <c r="I8" s="17"/>
      <c r="J8" s="17"/>
      <c r="K8" s="17"/>
      <c r="L8" s="17"/>
    </row>
    <row r="9" spans="2:12" ht="17.25" x14ac:dyDescent="0.25">
      <c r="B9" s="6">
        <v>1</v>
      </c>
      <c r="C9" s="6" t="s">
        <v>14</v>
      </c>
      <c r="D9" s="7">
        <v>1</v>
      </c>
      <c r="E9" s="8">
        <v>120000</v>
      </c>
      <c r="F9" s="8">
        <f>D9*E9</f>
        <v>120000</v>
      </c>
      <c r="G9" s="8"/>
      <c r="H9" s="9">
        <f>F9*20%</f>
        <v>24000</v>
      </c>
      <c r="I9" s="9">
        <f>F9*5%</f>
        <v>6000</v>
      </c>
      <c r="J9" s="9">
        <v>3000</v>
      </c>
      <c r="K9" s="9">
        <f t="shared" ref="K9:K15" si="0">H9+I9+J9</f>
        <v>33000</v>
      </c>
      <c r="L9" s="9">
        <f>F9-K9</f>
        <v>87000</v>
      </c>
    </row>
    <row r="10" spans="2:12" ht="17.25" x14ac:dyDescent="0.25">
      <c r="B10" s="6">
        <v>2</v>
      </c>
      <c r="C10" s="6" t="s">
        <v>15</v>
      </c>
      <c r="D10" s="7">
        <v>0.5</v>
      </c>
      <c r="E10" s="8">
        <v>104000</v>
      </c>
      <c r="F10" s="8">
        <f>D10*E10</f>
        <v>52000</v>
      </c>
      <c r="G10" s="8"/>
      <c r="H10" s="9">
        <f>F10*20%</f>
        <v>10400</v>
      </c>
      <c r="I10" s="9">
        <f>F10*5%</f>
        <v>2600</v>
      </c>
      <c r="J10" s="9">
        <v>1500</v>
      </c>
      <c r="K10" s="9">
        <f t="shared" si="0"/>
        <v>14500</v>
      </c>
      <c r="L10" s="9">
        <f>F10-K10</f>
        <v>37500</v>
      </c>
    </row>
    <row r="11" spans="2:12" ht="17.25" x14ac:dyDescent="0.25">
      <c r="B11" s="6">
        <v>3</v>
      </c>
      <c r="C11" s="6" t="s">
        <v>16</v>
      </c>
      <c r="D11" s="7">
        <v>1.1200000000000001</v>
      </c>
      <c r="E11" s="8">
        <v>104000</v>
      </c>
      <c r="F11" s="8">
        <f t="shared" ref="F11:F15" si="1">D11*E11</f>
        <v>116480.00000000001</v>
      </c>
      <c r="G11" s="8"/>
      <c r="H11" s="9">
        <f t="shared" ref="H11:H15" si="2">F11*20%</f>
        <v>23296.000000000004</v>
      </c>
      <c r="I11" s="9">
        <f t="shared" ref="I11:I15" si="3">F11*5%</f>
        <v>5824.0000000000009</v>
      </c>
      <c r="J11" s="9">
        <v>3000</v>
      </c>
      <c r="K11" s="9">
        <f t="shared" si="0"/>
        <v>32120.000000000004</v>
      </c>
      <c r="L11" s="9">
        <f t="shared" ref="L11:L15" si="4">F11-K11</f>
        <v>84360.000000000015</v>
      </c>
    </row>
    <row r="12" spans="2:12" ht="34.5" x14ac:dyDescent="0.25">
      <c r="B12" s="6">
        <v>4</v>
      </c>
      <c r="C12" s="6" t="s">
        <v>17</v>
      </c>
      <c r="D12" s="7">
        <v>1</v>
      </c>
      <c r="E12" s="8">
        <v>104000</v>
      </c>
      <c r="F12" s="8">
        <f t="shared" si="1"/>
        <v>104000</v>
      </c>
      <c r="G12" s="8"/>
      <c r="H12" s="9">
        <f t="shared" si="2"/>
        <v>20800</v>
      </c>
      <c r="I12" s="9">
        <f t="shared" si="3"/>
        <v>5200</v>
      </c>
      <c r="J12" s="9">
        <v>3000</v>
      </c>
      <c r="K12" s="9">
        <f t="shared" si="0"/>
        <v>29000</v>
      </c>
      <c r="L12" s="9">
        <f t="shared" si="4"/>
        <v>75000</v>
      </c>
    </row>
    <row r="13" spans="2:12" ht="17.25" x14ac:dyDescent="0.25">
      <c r="B13" s="6">
        <v>5</v>
      </c>
      <c r="C13" s="6" t="s">
        <v>18</v>
      </c>
      <c r="D13" s="7">
        <v>0.5</v>
      </c>
      <c r="E13" s="8">
        <v>104000</v>
      </c>
      <c r="F13" s="8">
        <f t="shared" si="1"/>
        <v>52000</v>
      </c>
      <c r="G13" s="8"/>
      <c r="H13" s="9">
        <f t="shared" si="2"/>
        <v>10400</v>
      </c>
      <c r="I13" s="9">
        <f t="shared" si="3"/>
        <v>2600</v>
      </c>
      <c r="J13" s="9">
        <v>1500</v>
      </c>
      <c r="K13" s="9">
        <f t="shared" si="0"/>
        <v>14500</v>
      </c>
      <c r="L13" s="9">
        <f t="shared" si="4"/>
        <v>37500</v>
      </c>
    </row>
    <row r="14" spans="2:12" ht="17.25" x14ac:dyDescent="0.25">
      <c r="B14" s="6">
        <v>6</v>
      </c>
      <c r="C14" s="6" t="s">
        <v>19</v>
      </c>
      <c r="D14" s="7">
        <v>0.5</v>
      </c>
      <c r="E14" s="8">
        <v>104000</v>
      </c>
      <c r="F14" s="8">
        <f t="shared" si="1"/>
        <v>52000</v>
      </c>
      <c r="G14" s="8"/>
      <c r="H14" s="9">
        <f t="shared" si="2"/>
        <v>10400</v>
      </c>
      <c r="I14" s="9">
        <f t="shared" si="3"/>
        <v>2600</v>
      </c>
      <c r="J14" s="9">
        <v>1500</v>
      </c>
      <c r="K14" s="9">
        <f t="shared" si="0"/>
        <v>14500</v>
      </c>
      <c r="L14" s="9">
        <f t="shared" si="4"/>
        <v>37500</v>
      </c>
    </row>
    <row r="15" spans="2:12" ht="17.25" x14ac:dyDescent="0.25">
      <c r="B15" s="6">
        <v>7</v>
      </c>
      <c r="C15" s="6" t="s">
        <v>20</v>
      </c>
      <c r="D15" s="7">
        <v>0.5</v>
      </c>
      <c r="E15" s="8">
        <v>104000</v>
      </c>
      <c r="F15" s="8">
        <f t="shared" si="1"/>
        <v>52000</v>
      </c>
      <c r="G15" s="8"/>
      <c r="H15" s="9">
        <f t="shared" si="2"/>
        <v>10400</v>
      </c>
      <c r="I15" s="9">
        <f t="shared" si="3"/>
        <v>2600</v>
      </c>
      <c r="J15" s="9">
        <v>1500</v>
      </c>
      <c r="K15" s="9">
        <f t="shared" si="0"/>
        <v>14500</v>
      </c>
      <c r="L15" s="9">
        <f t="shared" si="4"/>
        <v>37500</v>
      </c>
    </row>
    <row r="16" spans="2:12" ht="18" x14ac:dyDescent="0.25">
      <c r="B16" s="10"/>
      <c r="C16" s="11" t="s">
        <v>21</v>
      </c>
      <c r="D16" s="12">
        <f>SUM(D9:D15)</f>
        <v>5.12</v>
      </c>
      <c r="E16" s="13">
        <f>SUM(E9:E15)</f>
        <v>744000</v>
      </c>
      <c r="F16" s="13">
        <f>SUM(F9:F15)</f>
        <v>548480</v>
      </c>
      <c r="G16" s="13"/>
      <c r="H16" s="13">
        <f>SUM(H9:H15)</f>
        <v>109696</v>
      </c>
      <c r="I16" s="13">
        <f>SUM(I9:I15)</f>
        <v>27424</v>
      </c>
      <c r="J16" s="13">
        <f>SUM(J9:J15)</f>
        <v>15000</v>
      </c>
      <c r="K16" s="13">
        <f>SUM(K9:K15)</f>
        <v>152120</v>
      </c>
      <c r="L16" s="13">
        <f>SUM(L9:L15)</f>
        <v>396360</v>
      </c>
    </row>
    <row r="19" spans="3:7" ht="18" x14ac:dyDescent="0.25">
      <c r="C19" s="18" t="s">
        <v>22</v>
      </c>
      <c r="D19" s="18"/>
      <c r="E19" s="14"/>
      <c r="F19" s="19" t="s">
        <v>23</v>
      </c>
      <c r="G19" s="19"/>
    </row>
  </sheetData>
  <mergeCells count="14">
    <mergeCell ref="I7:I8"/>
    <mergeCell ref="J7:J8"/>
    <mergeCell ref="K7:K8"/>
    <mergeCell ref="L7:L8"/>
    <mergeCell ref="C19:D19"/>
    <mergeCell ref="F19:G19"/>
    <mergeCell ref="B5:H5"/>
    <mergeCell ref="B7:B8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2023-05-16T05:30:57Z</cp:lastPrinted>
  <dcterms:created xsi:type="dcterms:W3CDTF">2023-05-04T13:35:24Z</dcterms:created>
  <dcterms:modified xsi:type="dcterms:W3CDTF">2023-05-16T05:31:32Z</dcterms:modified>
</cp:coreProperties>
</file>