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7545" tabRatio="999"/>
  </bookViews>
  <sheets>
    <sheet name="2021 (2)" sheetId="48" r:id="rId1"/>
    <sheet name="Лист1" sheetId="49" r:id="rId2"/>
  </sheets>
  <calcPr calcId="162913"/>
</workbook>
</file>

<file path=xl/calcChain.xml><?xml version="1.0" encoding="utf-8"?>
<calcChain xmlns="http://schemas.openxmlformats.org/spreadsheetml/2006/main">
  <c r="F168" i="48" l="1"/>
  <c r="E25" i="48" l="1"/>
  <c r="F24" i="48"/>
  <c r="F261" i="48" l="1"/>
  <c r="F262" i="48"/>
  <c r="F263" i="48"/>
  <c r="F264" i="48"/>
  <c r="F265" i="48"/>
  <c r="F266" i="48"/>
  <c r="F259" i="48"/>
  <c r="F234" i="48"/>
  <c r="F235" i="48"/>
  <c r="F236" i="48"/>
  <c r="F237" i="48"/>
  <c r="F238" i="48"/>
  <c r="F239" i="48"/>
  <c r="F240" i="48"/>
  <c r="F241" i="48"/>
  <c r="F242" i="48"/>
  <c r="F243" i="48"/>
  <c r="F244" i="48"/>
  <c r="F245" i="48"/>
  <c r="F246" i="48"/>
  <c r="F247" i="48"/>
  <c r="F248" i="48"/>
  <c r="F249" i="48"/>
  <c r="F250" i="48"/>
  <c r="F251" i="48"/>
  <c r="F252" i="48"/>
  <c r="F233" i="48"/>
  <c r="F217" i="48"/>
  <c r="F218" i="48"/>
  <c r="F219" i="48"/>
  <c r="F220" i="48"/>
  <c r="F221" i="48"/>
  <c r="F222" i="48"/>
  <c r="F223" i="48"/>
  <c r="F224" i="48"/>
  <c r="F225" i="48"/>
  <c r="F226" i="48"/>
  <c r="F227" i="48"/>
  <c r="F228" i="48"/>
  <c r="F216" i="48"/>
  <c r="F191" i="48"/>
  <c r="F194" i="48"/>
  <c r="F195" i="48"/>
  <c r="F196" i="48"/>
  <c r="F197" i="48"/>
  <c r="F198" i="48"/>
  <c r="F199" i="48"/>
  <c r="F200" i="48"/>
  <c r="F201" i="48"/>
  <c r="F202" i="48"/>
  <c r="F203" i="48"/>
  <c r="F204" i="48"/>
  <c r="F205" i="48"/>
  <c r="F206" i="48"/>
  <c r="F207" i="48"/>
  <c r="F208" i="48"/>
  <c r="F193" i="48"/>
  <c r="F175" i="48"/>
  <c r="F176" i="48"/>
  <c r="F177" i="48"/>
  <c r="F178" i="48"/>
  <c r="F179" i="48"/>
  <c r="F180" i="48"/>
  <c r="F181" i="48"/>
  <c r="F174" i="48"/>
  <c r="F267" i="48" l="1"/>
  <c r="F253" i="48"/>
  <c r="F229" i="48"/>
  <c r="F209" i="48"/>
  <c r="F142" i="48"/>
  <c r="F143" i="48"/>
  <c r="F145" i="48"/>
  <c r="F149" i="48"/>
  <c r="F151" i="48"/>
  <c r="F154" i="48"/>
  <c r="F155" i="48"/>
  <c r="F156" i="48"/>
  <c r="F157" i="48"/>
  <c r="F160" i="48"/>
  <c r="F161" i="48"/>
  <c r="F162" i="48"/>
  <c r="F164" i="48"/>
  <c r="F165" i="48"/>
  <c r="F166" i="48"/>
  <c r="F167" i="48"/>
  <c r="F140" i="48"/>
  <c r="F123" i="48"/>
  <c r="F122" i="48"/>
  <c r="F124" i="48"/>
  <c r="F125" i="48"/>
  <c r="F131" i="48"/>
  <c r="F132" i="48"/>
  <c r="F133" i="48"/>
  <c r="F117" i="48"/>
  <c r="F134" i="48" s="1"/>
  <c r="F91" i="48"/>
  <c r="F92" i="48"/>
  <c r="F93" i="48"/>
  <c r="F94" i="48"/>
  <c r="F95" i="48"/>
  <c r="F96" i="48"/>
  <c r="F97" i="48"/>
  <c r="F98" i="48"/>
  <c r="F99" i="48"/>
  <c r="F100" i="48"/>
  <c r="F101" i="48"/>
  <c r="F102" i="48"/>
  <c r="F103" i="48"/>
  <c r="F104" i="48"/>
  <c r="F105" i="48"/>
  <c r="F106" i="48"/>
  <c r="F107" i="48"/>
  <c r="F108" i="48"/>
  <c r="F109" i="48"/>
  <c r="F110" i="48"/>
  <c r="F111" i="48"/>
  <c r="F90" i="48"/>
  <c r="F112" i="48" s="1"/>
  <c r="F62" i="48"/>
  <c r="F63" i="48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77" i="48"/>
  <c r="F78" i="48"/>
  <c r="F79" i="48"/>
  <c r="F80" i="48"/>
  <c r="F81" i="48"/>
  <c r="F82" i="48"/>
  <c r="F83" i="48"/>
  <c r="F61" i="48"/>
  <c r="F51" i="48"/>
  <c r="F31" i="48"/>
  <c r="F32" i="48"/>
  <c r="F33" i="48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2" i="48"/>
  <c r="F53" i="48"/>
  <c r="F30" i="48"/>
  <c r="F6" i="48"/>
  <c r="F7" i="48"/>
  <c r="F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5" i="48"/>
  <c r="F25" i="48" s="1"/>
  <c r="F84" i="48" l="1"/>
  <c r="E267" i="48"/>
  <c r="E253" i="48"/>
  <c r="E182" i="48"/>
  <c r="E84" i="48"/>
  <c r="E54" i="48"/>
  <c r="F182" i="48" l="1"/>
  <c r="F54" i="48" l="1"/>
</calcChain>
</file>

<file path=xl/sharedStrings.xml><?xml version="1.0" encoding="utf-8"?>
<sst xmlns="http://schemas.openxmlformats.org/spreadsheetml/2006/main" count="319" uniqueCount="134">
  <si>
    <t>Ð/Ð</t>
  </si>
  <si>
    <t>Ð³ëïÇùÇ ³Ýí³ÝáõÙÁ</t>
  </si>
  <si>
    <t>Ð³ëïÇù³ÛÇÝ ÙÇ³íáñÁ</t>
  </si>
  <si>
    <t>Տնօրեն</t>
  </si>
  <si>
    <t>Հոգեբան</t>
  </si>
  <si>
    <t>Ընդամենը</t>
  </si>
  <si>
    <t>X</t>
  </si>
  <si>
    <t>Փոխտնօրեն</t>
  </si>
  <si>
    <t>Բուժքույր</t>
  </si>
  <si>
    <t>Խոհարար</t>
  </si>
  <si>
    <t>Խոհարարի օգնական</t>
  </si>
  <si>
    <t>Նկարիչ</t>
  </si>
  <si>
    <t>Տնտեսվար</t>
  </si>
  <si>
    <t>Սոց. մանկավարժ</t>
  </si>
  <si>
    <t>Պահակ</t>
  </si>
  <si>
    <r>
      <t>ä³ßïáÝ³ÛÇÝ ¹ñáõÛ</t>
    </r>
    <r>
      <rPr>
        <sz val="9"/>
        <color theme="1"/>
        <rFont val="Sylfaen"/>
        <family val="1"/>
        <charset val="204"/>
      </rPr>
      <t>ք</t>
    </r>
    <r>
      <rPr>
        <sz val="9"/>
        <color theme="1"/>
        <rFont val="Arial LatArm"/>
        <family val="2"/>
      </rPr>
      <t>³ã³÷Á          ( ¹ñ³Ù )</t>
    </r>
  </si>
  <si>
    <r>
      <t xml:space="preserve"> ___% </t>
    </r>
    <r>
      <rPr>
        <sz val="9"/>
        <color theme="1"/>
        <rFont val="Sylfaen"/>
        <family val="1"/>
        <charset val="204"/>
      </rPr>
      <t>հավելավճար</t>
    </r>
    <r>
      <rPr>
        <sz val="9"/>
        <color theme="1"/>
        <rFont val="Arial LatArm"/>
        <family val="2"/>
      </rPr>
      <t xml:space="preserve">*  ( </t>
    </r>
    <r>
      <rPr>
        <sz val="9"/>
        <color theme="1"/>
        <rFont val="Sylfaen"/>
        <family val="1"/>
        <charset val="204"/>
      </rPr>
      <t>դրամ</t>
    </r>
    <r>
      <rPr>
        <sz val="9"/>
        <color theme="1"/>
        <rFont val="Arial LatArm"/>
        <family val="2"/>
      </rPr>
      <t xml:space="preserve"> )</t>
    </r>
  </si>
  <si>
    <r>
      <t>Ամսական</t>
    </r>
    <r>
      <rPr>
        <sz val="9"/>
        <color theme="1"/>
        <rFont val="Arial LatArm"/>
        <family val="2"/>
      </rPr>
      <t xml:space="preserve"> </t>
    </r>
    <r>
      <rPr>
        <sz val="9"/>
        <color theme="1"/>
        <rFont val="Sylfaen"/>
        <family val="1"/>
        <charset val="204"/>
      </rPr>
      <t>աշխատավարձ</t>
    </r>
    <r>
      <rPr>
        <sz val="9"/>
        <color theme="1"/>
        <rFont val="Arial LatArm"/>
        <family val="2"/>
      </rPr>
      <t xml:space="preserve">   ( ¹ñ³Ù )</t>
    </r>
  </si>
  <si>
    <t>Դաստիարակի օգնական</t>
  </si>
  <si>
    <t>Գլխ.հաշվապահ</t>
  </si>
  <si>
    <t>Դաստիարակ</t>
  </si>
  <si>
    <t>Ֆիզ.հրահանգիչ</t>
  </si>
  <si>
    <t>Դռնապան</t>
  </si>
  <si>
    <t>0,5</t>
  </si>
  <si>
    <t>դաստիարակ</t>
  </si>
  <si>
    <t>1,12</t>
  </si>
  <si>
    <t>Հավաքարար</t>
  </si>
  <si>
    <r>
      <t>Ամսական</t>
    </r>
    <r>
      <rPr>
        <sz val="9"/>
        <color theme="1"/>
        <rFont val="Arial LatArm"/>
        <family val="2"/>
      </rPr>
      <t xml:space="preserve"> </t>
    </r>
    <r>
      <rPr>
        <sz val="9"/>
        <color theme="1"/>
        <rFont val="Sylfaen"/>
        <family val="1"/>
        <charset val="204"/>
      </rPr>
      <t>աշխատավարձ</t>
    </r>
    <r>
      <rPr>
        <sz val="9"/>
        <color theme="1"/>
        <rFont val="Arial LatArm"/>
        <family val="2"/>
      </rPr>
      <t xml:space="preserve">     ( ¹ñ³Ù )</t>
    </r>
  </si>
  <si>
    <t>Հաշվապահ</t>
  </si>
  <si>
    <t>Ֆիզ հրահանգիչ</t>
  </si>
  <si>
    <t>Գործավար</t>
  </si>
  <si>
    <t>Օտար լեզվի մասն.</t>
  </si>
  <si>
    <t>Պարուսույց</t>
  </si>
  <si>
    <t>Բակապան</t>
  </si>
  <si>
    <t>Մեթոդիստ</t>
  </si>
  <si>
    <t>հոգեբան</t>
  </si>
  <si>
    <t>Հ/Հ</t>
  </si>
  <si>
    <t>Հաստիքի անվանումը</t>
  </si>
  <si>
    <t>Հաստիքային միավորը</t>
  </si>
  <si>
    <t>Պաշտոնային դրույքաչափը դրամ</t>
  </si>
  <si>
    <t xml:space="preserve">---%    </t>
  </si>
  <si>
    <t>Ամսեկան աշխատավարձ (դրամ)</t>
  </si>
  <si>
    <t xml:space="preserve">Հավելավճար  </t>
  </si>
  <si>
    <t>3,36</t>
  </si>
  <si>
    <t>Երաժշտ,դասատու</t>
  </si>
  <si>
    <t>Խոհարարի օգնակ,</t>
  </si>
  <si>
    <t>Հաշվապահի օգնակ,</t>
  </si>
  <si>
    <t>Գեղմասվար</t>
  </si>
  <si>
    <t>Լվացքարար</t>
  </si>
  <si>
    <t>Գլխավոր մասնագետ</t>
  </si>
  <si>
    <t>1,5</t>
  </si>
  <si>
    <t>Հոգեբան-մանկավարժ</t>
  </si>
  <si>
    <t>Դիզայներ /նկարիչ/</t>
  </si>
  <si>
    <t>Գործավար/թարգմանիչ/</t>
  </si>
  <si>
    <t>Մեթոդիստ/ժող գ./</t>
  </si>
  <si>
    <t>Մասնագետներ</t>
  </si>
  <si>
    <t xml:space="preserve">Դասատու ժամավճար </t>
  </si>
  <si>
    <t>Օժանդակ բանվոր</t>
  </si>
  <si>
    <t>Մանկական սեկտորի վարիչ</t>
  </si>
  <si>
    <t>Տնօրեն ա/վարչական</t>
  </si>
  <si>
    <t xml:space="preserve">          բ/ժամավճար</t>
  </si>
  <si>
    <t>Լաբորանտ` ա/վարչական</t>
  </si>
  <si>
    <t xml:space="preserve">                  բ/ժամավճար</t>
  </si>
  <si>
    <t>Պարի դասատու-1</t>
  </si>
  <si>
    <t>Դասատու-2 ժամավճար</t>
  </si>
  <si>
    <t>Կոնցերտմեստր ժամավճար</t>
  </si>
  <si>
    <t>Հաշվապահի օգնական</t>
  </si>
  <si>
    <r>
      <t>ä³ßïáÝ³ÛÇÝ ¹ñáõÛ</t>
    </r>
    <r>
      <rPr>
        <sz val="8"/>
        <color theme="1"/>
        <rFont val="Sylfaen"/>
        <family val="1"/>
        <charset val="204"/>
      </rPr>
      <t>ք</t>
    </r>
    <r>
      <rPr>
        <sz val="8"/>
        <color theme="1"/>
        <rFont val="Arial LatArm"/>
        <family val="2"/>
      </rPr>
      <t>³ã³÷Á          ( ¹ñ³Ù )</t>
    </r>
  </si>
  <si>
    <r>
      <t xml:space="preserve"> ___% </t>
    </r>
    <r>
      <rPr>
        <sz val="8"/>
        <color theme="1"/>
        <rFont val="Sylfaen"/>
        <family val="1"/>
        <charset val="204"/>
      </rPr>
      <t>հավելավճար</t>
    </r>
    <r>
      <rPr>
        <sz val="8"/>
        <color theme="1"/>
        <rFont val="Arial LatArm"/>
        <family val="2"/>
      </rPr>
      <t xml:space="preserve">*  ( </t>
    </r>
    <r>
      <rPr>
        <sz val="8"/>
        <color theme="1"/>
        <rFont val="Sylfaen"/>
        <family val="1"/>
        <charset val="204"/>
      </rPr>
      <t>դրամ</t>
    </r>
    <r>
      <rPr>
        <sz val="8"/>
        <color theme="1"/>
        <rFont val="Arial LatArm"/>
        <family val="2"/>
      </rPr>
      <t xml:space="preserve"> )</t>
    </r>
  </si>
  <si>
    <r>
      <t>Ամսական</t>
    </r>
    <r>
      <rPr>
        <sz val="8"/>
        <color theme="1"/>
        <rFont val="Arial LatArm"/>
        <family val="2"/>
      </rPr>
      <t xml:space="preserve"> </t>
    </r>
    <r>
      <rPr>
        <sz val="8"/>
        <color theme="1"/>
        <rFont val="Sylfaen"/>
        <family val="1"/>
        <charset val="204"/>
      </rPr>
      <t>աշխատավարձ</t>
    </r>
    <r>
      <rPr>
        <sz val="8"/>
        <color theme="1"/>
        <rFont val="Arial LatArm"/>
        <family val="2"/>
      </rPr>
      <t xml:space="preserve">              ( ¹ñ³Ù )</t>
    </r>
  </si>
  <si>
    <t xml:space="preserve">                բ/ժամավճար</t>
  </si>
  <si>
    <t>Տնօրենի տեղակալ</t>
  </si>
  <si>
    <t>Ուսմասվար ա/վարչական</t>
  </si>
  <si>
    <t>բ/ժամավճար</t>
  </si>
  <si>
    <t>Բաժնի վարիչ դասատու ա/վարչական</t>
  </si>
  <si>
    <t>Գործավար-դաս` ա/վարչական</t>
  </si>
  <si>
    <t xml:space="preserve">                    բ/ժամավճար</t>
  </si>
  <si>
    <t xml:space="preserve">բ/ժամավճար </t>
  </si>
  <si>
    <t>ժամավճար 13</t>
  </si>
  <si>
    <t xml:space="preserve">Ժող/գործ  դասատու` ա/վարչական </t>
  </si>
  <si>
    <t>Ժող/գործ /երգիչ/</t>
  </si>
  <si>
    <t>Սեզոնային աշխատող 5</t>
  </si>
  <si>
    <t>հավաքարար</t>
  </si>
  <si>
    <t>Ժող/գործիք</t>
  </si>
  <si>
    <t>---%</t>
  </si>
  <si>
    <t>Ամսեկան աշխատավարձ)(դրամ)</t>
  </si>
  <si>
    <t>Հավելավճար</t>
  </si>
  <si>
    <t>Մասնագետ</t>
  </si>
  <si>
    <t>Էքսկուրսավար</t>
  </si>
  <si>
    <t>Հսկիչ</t>
  </si>
  <si>
    <t>Քարտուղար</t>
  </si>
  <si>
    <t>Հանդերձապահ</t>
  </si>
  <si>
    <t>Հնոցապան</t>
  </si>
  <si>
    <t>Մարզիչ</t>
  </si>
  <si>
    <t>Ռեժիսոր</t>
  </si>
  <si>
    <t>Օպերատոր</t>
  </si>
  <si>
    <t>մեթոդիստ</t>
  </si>
  <si>
    <t>5,6</t>
  </si>
  <si>
    <t>Երաժշտական դաստիարակ</t>
  </si>
  <si>
    <t>0,75</t>
  </si>
  <si>
    <t>Օտար լեզվի մասնագետ</t>
  </si>
  <si>
    <t>Սոցիալական մանկավարժ</t>
  </si>
  <si>
    <t>Մաքրուհի</t>
  </si>
  <si>
    <t>27,85</t>
  </si>
  <si>
    <t>Մասնագետ-իրավաբան</t>
  </si>
  <si>
    <r>
      <t>ԻՋԵՎԱՆԻ</t>
    </r>
    <r>
      <rPr>
        <b/>
        <u/>
        <sz val="10"/>
        <color rgb="FF000000"/>
        <rFont val="Arial LatArm"/>
        <family val="2"/>
      </rPr>
      <t xml:space="preserve"> </t>
    </r>
    <r>
      <rPr>
        <b/>
        <u/>
        <sz val="10"/>
        <color rgb="FF000000"/>
        <rFont val="Sylfaen"/>
        <family val="1"/>
        <charset val="204"/>
      </rPr>
      <t>ԹԻՎ</t>
    </r>
    <r>
      <rPr>
        <b/>
        <u/>
        <sz val="10"/>
        <color rgb="FF000000"/>
        <rFont val="Arial LatArm"/>
        <family val="2"/>
      </rPr>
      <t xml:space="preserve">  5  </t>
    </r>
    <r>
      <rPr>
        <b/>
        <u/>
        <sz val="10"/>
        <color rgb="FF000000"/>
        <rFont val="Sylfaen"/>
        <family val="1"/>
        <charset val="204"/>
      </rPr>
      <t>ՄԱՆԿԱՊԱՐՏԵԶ</t>
    </r>
    <r>
      <rPr>
        <b/>
        <u/>
        <sz val="10"/>
        <color rgb="FF000000"/>
        <rFont val="Arial LatArm"/>
        <family val="2"/>
      </rPr>
      <t xml:space="preserve">   </t>
    </r>
    <r>
      <rPr>
        <sz val="10"/>
        <color rgb="FF000000"/>
        <rFont val="Sylfaen"/>
        <family val="1"/>
        <charset val="204"/>
      </rPr>
      <t>ՀՈԱԿ</t>
    </r>
    <r>
      <rPr>
        <sz val="10"/>
        <color rgb="FF000000"/>
        <rFont val="Arial LatArm"/>
        <family val="2"/>
      </rPr>
      <t>-</t>
    </r>
    <r>
      <rPr>
        <sz val="10"/>
        <color rgb="FF000000"/>
        <rFont val="Sylfaen"/>
        <family val="1"/>
        <charset val="204"/>
      </rPr>
      <t>ի</t>
    </r>
    <r>
      <rPr>
        <sz val="10"/>
        <color rgb="FF000000"/>
        <rFont val="Arial LatArm"/>
        <family val="2"/>
      </rPr>
      <t xml:space="preserve">  Ñ³ëïÇù³óáõó³ÏÁ ¨ å³ßïáÝ³ÛÇÝ ¹ñáõÛù³ã³÷»ñÁ 2022</t>
    </r>
    <r>
      <rPr>
        <sz val="10"/>
        <color rgb="FF000000"/>
        <rFont val="Sylfaen"/>
        <family val="1"/>
        <charset val="204"/>
      </rPr>
      <t>թ</t>
    </r>
  </si>
  <si>
    <r>
      <t>ԻՋԵՎԱՆԻ</t>
    </r>
    <r>
      <rPr>
        <b/>
        <u/>
        <sz val="11"/>
        <color rgb="FF000000"/>
        <rFont val="Arial LatArm"/>
        <family val="2"/>
      </rPr>
      <t xml:space="preserve"> </t>
    </r>
    <r>
      <rPr>
        <b/>
        <u/>
        <sz val="11"/>
        <color rgb="FF000000"/>
        <rFont val="Sylfaen"/>
        <family val="1"/>
        <charset val="204"/>
      </rPr>
      <t>ԹԻՎ</t>
    </r>
    <r>
      <rPr>
        <b/>
        <u/>
        <sz val="11"/>
        <color rgb="FF000000"/>
        <rFont val="Arial LatArm"/>
        <family val="2"/>
      </rPr>
      <t xml:space="preserve"> 8  </t>
    </r>
    <r>
      <rPr>
        <b/>
        <u/>
        <sz val="11"/>
        <color rgb="FF000000"/>
        <rFont val="Sylfaen"/>
        <family val="1"/>
        <charset val="204"/>
      </rPr>
      <t>ՄԱՆԿԱՊԱՐՏԵԶ</t>
    </r>
    <r>
      <rPr>
        <b/>
        <u/>
        <sz val="11"/>
        <color rgb="FF000000"/>
        <rFont val="Arial LatArm"/>
        <family val="2"/>
      </rPr>
      <t xml:space="preserve">   </t>
    </r>
    <r>
      <rPr>
        <sz val="11"/>
        <color rgb="FF000000"/>
        <rFont val="Sylfaen"/>
        <family val="1"/>
        <charset val="204"/>
      </rPr>
      <t>ՀՈԱԿ</t>
    </r>
    <r>
      <rPr>
        <sz val="11"/>
        <color rgb="FF000000"/>
        <rFont val="Arial LatArm"/>
        <family val="2"/>
      </rPr>
      <t>-</t>
    </r>
    <r>
      <rPr>
        <sz val="11"/>
        <color rgb="FF000000"/>
        <rFont val="Sylfaen"/>
        <family val="1"/>
        <charset val="204"/>
      </rPr>
      <t>ի</t>
    </r>
    <r>
      <rPr>
        <sz val="11"/>
        <color rgb="FF000000"/>
        <rFont val="Arial LatArm"/>
        <family val="2"/>
      </rPr>
      <t xml:space="preserve">  Ñ³ëïÇù³óáõó³ÏÁ ¨ å³ßïáÝ³ÛÇÝ ¹ñáõÛù³ã³÷»ñÁ  2022թ </t>
    </r>
  </si>
  <si>
    <t>Բակապահ</t>
  </si>
  <si>
    <r>
      <t>ԻՋԵՎԱՆԻ</t>
    </r>
    <r>
      <rPr>
        <b/>
        <u/>
        <sz val="11"/>
        <color rgb="FF000000"/>
        <rFont val="Arial LatArm"/>
        <family val="2"/>
      </rPr>
      <t xml:space="preserve">  </t>
    </r>
    <r>
      <rPr>
        <b/>
        <u/>
        <sz val="11"/>
        <color rgb="FF000000"/>
        <rFont val="Sylfaen"/>
        <family val="1"/>
        <charset val="204"/>
      </rPr>
      <t>ԱՎԱՆԴՈՒՅԹ</t>
    </r>
    <r>
      <rPr>
        <b/>
        <u/>
        <sz val="11"/>
        <color rgb="FF000000"/>
        <rFont val="Arial LatArm"/>
        <family val="2"/>
      </rPr>
      <t xml:space="preserve">   </t>
    </r>
    <r>
      <rPr>
        <b/>
        <u/>
        <sz val="11"/>
        <color rgb="FF000000"/>
        <rFont val="Sylfaen"/>
        <family val="1"/>
        <charset val="204"/>
      </rPr>
      <t>ՀՈԱԿ</t>
    </r>
    <r>
      <rPr>
        <sz val="12"/>
        <color rgb="FF000000"/>
        <rFont val="Arial LatArm"/>
        <family val="2"/>
      </rPr>
      <t>-</t>
    </r>
    <r>
      <rPr>
        <sz val="12"/>
        <color rgb="FF000000"/>
        <rFont val="Sylfaen"/>
        <family val="1"/>
        <charset val="204"/>
      </rPr>
      <t>ի</t>
    </r>
    <r>
      <rPr>
        <sz val="12"/>
        <color rgb="FF000000"/>
        <rFont val="Arial LatArm"/>
        <family val="2"/>
      </rPr>
      <t xml:space="preserve">  Ñ³ëïÇù³óáõó³ÏÁ ¨ å³ßïáÝ³ÛÇÝ ¹ñáõÛù³ã³÷»ñÁ 2022</t>
    </r>
    <r>
      <rPr>
        <sz val="12"/>
        <color rgb="FF000000"/>
        <rFont val="Sylfaen"/>
        <family val="1"/>
        <charset val="204"/>
      </rPr>
      <t>թ</t>
    </r>
    <r>
      <rPr>
        <sz val="12"/>
        <color rgb="FF000000"/>
        <rFont val="Arial LatArm"/>
        <family val="2"/>
      </rPr>
      <t xml:space="preserve"> </t>
    </r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</si>
  <si>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ՔԱՂԱՔԱՅԻՆ </t>
    </r>
    <r>
      <rPr>
        <b/>
        <u/>
        <sz val="11"/>
        <color theme="1"/>
        <rFont val="Sylfaen"/>
        <family val="1"/>
        <charset val="204"/>
      </rPr>
      <t>ՄՇԱԿՈՒՅԹԻ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ՏՈՒՆ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</t>
    </r>
    <r>
      <rPr>
        <sz val="14"/>
        <color theme="1"/>
        <rFont val="Arial LatArm"/>
        <family val="2"/>
      </rPr>
      <t>աշխատավարձի չափը  2022թ</t>
    </r>
  </si>
  <si>
    <r>
      <t xml:space="preserve">   </t>
    </r>
    <r>
      <rPr>
        <b/>
        <sz val="11"/>
        <color theme="1"/>
        <rFont val="GHEA Grapalat"/>
        <family val="3"/>
      </rPr>
      <t>ԻՋԵՎԱՆԻ ՊԱՏՄԱԵՐԿՐԱԳԻՏԱԿԱՆ ԹԱՆԳԱՐԱՆ ՀՈԱԿԻ-</t>
    </r>
    <r>
      <rPr>
        <sz val="11"/>
        <color theme="1"/>
        <rFont val="GHEA Grapalat"/>
        <family val="3"/>
      </rPr>
      <t>ի հաստիքացուցակը պաշտոնային դրույքաչափերը  2022թ</t>
    </r>
  </si>
  <si>
    <r>
      <t xml:space="preserve">     ԻՋԵՎԱՆԻ ԱՐՎԵՍՏԻ ԴՊՐՈՑ ՀՈԱԿ-ի  հաստիքացուցակը </t>
    </r>
    <r>
      <rPr>
        <b/>
        <sz val="11"/>
        <color theme="1"/>
        <rFont val="Arial Armenian"/>
        <family val="2"/>
      </rPr>
      <t>և պաշտոնային</t>
    </r>
    <r>
      <rPr>
        <b/>
        <sz val="11"/>
        <color theme="1"/>
        <rFont val="Calibri"/>
        <family val="2"/>
        <charset val="204"/>
        <scheme val="minor"/>
      </rPr>
      <t xml:space="preserve"> դրույքաչափերը 2022թ</t>
    </r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</si>
  <si>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ԵՐԱԺՇՏԱԿԱՆ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ԴՊՐՈՑ</t>
    </r>
    <r>
      <rPr>
        <b/>
        <u/>
        <sz val="11"/>
        <color theme="1"/>
        <rFont val="Arial LatArm"/>
        <family val="2"/>
      </rPr>
      <t xml:space="preserve">   </t>
    </r>
    <r>
      <rPr>
        <b/>
        <sz val="12"/>
        <color theme="1"/>
        <rFont val="Sylfaen"/>
        <family val="1"/>
        <charset val="204"/>
      </rPr>
      <t>ՀՈԱԿ</t>
    </r>
    <r>
      <rPr>
        <b/>
        <sz val="12"/>
        <color theme="1"/>
        <rFont val="Arial LatArm"/>
        <family val="2"/>
      </rPr>
      <t>-</t>
    </r>
    <r>
      <rPr>
        <b/>
        <sz val="12"/>
        <color theme="1"/>
        <rFont val="Sylfaen"/>
        <family val="1"/>
        <charset val="204"/>
      </rPr>
      <t>ի</t>
    </r>
    <r>
      <rPr>
        <b/>
        <sz val="12"/>
        <color theme="1"/>
        <rFont val="Arial LatArm"/>
        <family val="2"/>
      </rPr>
      <t xml:space="preserve">   Ñ³ëïÇù³óáõó³ÏÁ ¨ å³ßïáÝ³ÛÇÝ ¹ñáõÛù³ã³÷»ñÁ  2022թ </t>
    </r>
  </si>
  <si>
    <t>Հավելված</t>
  </si>
  <si>
    <t>Շրջիկ դաստիարակ</t>
  </si>
  <si>
    <t>Գրադարանավար</t>
  </si>
  <si>
    <t>ԻՋԵՎԱՆԻ ՎԵՐՆԱՏՈՒՆ ՓԲԸ-ի հաստիքացուցակը և պաշտոնային դրույքաչափերը 2022թ.</t>
  </si>
  <si>
    <r>
      <t xml:space="preserve">&lt;&lt;Ամալյա Կարապետյանի անվան նախակրթարան» ՀՈԱԿ  -ի հաստիքացուցակը </t>
    </r>
    <r>
      <rPr>
        <b/>
        <sz val="14"/>
        <color theme="1"/>
        <rFont val="Cambria"/>
        <family val="1"/>
        <charset val="204"/>
        <scheme val="major"/>
      </rPr>
      <t xml:space="preserve">և </t>
    </r>
    <r>
      <rPr>
        <b/>
        <sz val="14"/>
        <color theme="1"/>
        <rFont val="Calibri"/>
        <family val="2"/>
        <charset val="204"/>
        <scheme val="minor"/>
      </rPr>
      <t>պաշտոնային դրույքաչափերը 2022թ</t>
    </r>
  </si>
  <si>
    <t>ԻՋԵՎԱՆԻ  ՄԱՐԶԱԴՊՐՈՑ ՀՈԱԿԻ-ի հաստիքացուցակը  և պաշտոնային դրույքաչափերը 2022թ.</t>
  </si>
  <si>
    <t>Դաստ․օգնական</t>
  </si>
  <si>
    <t>Ֆիզ․ հրահանգիչ</t>
  </si>
  <si>
    <r>
      <t>Երաժշտ</t>
    </r>
    <r>
      <rPr>
        <b/>
        <sz val="11"/>
        <color theme="1"/>
        <rFont val="Arial LatArm"/>
        <family val="2"/>
      </rPr>
      <t>. ¹</t>
    </r>
    <r>
      <rPr>
        <b/>
        <sz val="11"/>
        <color theme="1"/>
        <rFont val="Sylfaen"/>
        <family val="1"/>
        <charset val="204"/>
      </rPr>
      <t xml:space="preserve">աստիարակ </t>
    </r>
  </si>
  <si>
    <r>
      <t>Դաստիարակի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օգնական</t>
    </r>
  </si>
  <si>
    <r>
      <t>Խոհարարի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օգնական</t>
    </r>
  </si>
  <si>
    <t>Տնօրեն ա/Վարչական</t>
  </si>
  <si>
    <t xml:space="preserve">            բ/ ժամավճար</t>
  </si>
  <si>
    <t>Ֆիզ. հրահանգիչ</t>
  </si>
  <si>
    <r>
      <t>,,Ժանետ Մարդիգյանի անվան մանկապարտեզ,,</t>
    </r>
    <r>
      <rPr>
        <b/>
        <u/>
        <sz val="10"/>
        <color rgb="FF000000"/>
        <rFont val="Arial LatArm"/>
        <family val="2"/>
      </rPr>
      <t xml:space="preserve">   </t>
    </r>
    <r>
      <rPr>
        <sz val="10"/>
        <color rgb="FF000000"/>
        <rFont val="Sylfaen"/>
        <family val="1"/>
        <charset val="204"/>
      </rPr>
      <t>ՀՈԱԿ</t>
    </r>
    <r>
      <rPr>
        <sz val="10"/>
        <color rgb="FF000000"/>
        <rFont val="Arial LatArm"/>
        <family val="2"/>
      </rPr>
      <t>-</t>
    </r>
    <r>
      <rPr>
        <sz val="10"/>
        <color rgb="FF000000"/>
        <rFont val="Sylfaen"/>
        <family val="1"/>
        <charset val="204"/>
      </rPr>
      <t>ի</t>
    </r>
    <r>
      <rPr>
        <sz val="10"/>
        <color rgb="FF000000"/>
        <rFont val="Arial LatArm"/>
        <family val="2"/>
      </rPr>
      <t xml:space="preserve">  Ñ³ëïÇù³óáõó³ÏÁ ¨ å³ßïáÝ³ÛÇÝ ¹ñáõÛù³ã³÷»ñÁ  2022թ </t>
    </r>
  </si>
  <si>
    <t>Դասատու-2</t>
  </si>
  <si>
    <t>Դասատու 1</t>
  </si>
  <si>
    <t>ժամավճար 14</t>
  </si>
  <si>
    <t>Գրադարանավարդաս             ա/վարչական</t>
  </si>
  <si>
    <t>Ժող դասատու     ա//համույթի ղեկավար/</t>
  </si>
  <si>
    <t>Դասատու վարչական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</si>
</sst>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rgb="FF000000"/>
      <name val="Sylfaen"/>
      <family val="1"/>
      <charset val="204"/>
    </font>
    <font>
      <b/>
      <u/>
      <sz val="10"/>
      <color rgb="FF000000"/>
      <name val="Arial LatArm"/>
      <family val="2"/>
    </font>
    <font>
      <sz val="10"/>
      <color rgb="FF000000"/>
      <name val="Sylfaen"/>
      <family val="1"/>
      <charset val="204"/>
    </font>
    <font>
      <sz val="10"/>
      <color rgb="FF000000"/>
      <name val="Arial LatArm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11"/>
      <color theme="1"/>
      <name val="Arial Armenian"/>
      <family val="2"/>
    </font>
    <font>
      <sz val="10"/>
      <color theme="1"/>
      <name val="Arial LatArm"/>
      <family val="2"/>
    </font>
    <font>
      <sz val="11"/>
      <color theme="1"/>
      <name val="Calibri"/>
      <family val="2"/>
      <charset val="204"/>
      <scheme val="minor"/>
    </font>
    <font>
      <b/>
      <u/>
      <sz val="11"/>
      <color rgb="FF000000"/>
      <name val="Sylfaen"/>
      <family val="1"/>
      <charset val="204"/>
    </font>
    <font>
      <b/>
      <u/>
      <sz val="11"/>
      <color rgb="FF000000"/>
      <name val="Arial LatArm"/>
      <family val="2"/>
    </font>
    <font>
      <sz val="11"/>
      <color rgb="FF000000"/>
      <name val="Sylfaen"/>
      <family val="1"/>
      <charset val="204"/>
    </font>
    <font>
      <sz val="11"/>
      <color rgb="FF000000"/>
      <name val="Arial LatArm"/>
      <family val="2"/>
    </font>
    <font>
      <b/>
      <sz val="9"/>
      <color theme="1"/>
      <name val="GHEA Grapalat"/>
      <family val="3"/>
    </font>
    <font>
      <sz val="9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2"/>
      <color rgb="FF000000"/>
      <name val="Arial LatArm"/>
      <family val="2"/>
    </font>
    <font>
      <sz val="12"/>
      <color rgb="FF00000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amian Outline"/>
    </font>
    <font>
      <sz val="12"/>
      <color theme="1"/>
      <name val="Arial LatArm"/>
      <family val="2"/>
    </font>
    <font>
      <b/>
      <u/>
      <sz val="11"/>
      <color theme="1"/>
      <name val="Sylfaen"/>
      <family val="1"/>
      <charset val="204"/>
    </font>
    <font>
      <b/>
      <u/>
      <sz val="11"/>
      <color theme="1"/>
      <name val="Arial LatArm"/>
      <family val="2"/>
    </font>
    <font>
      <sz val="12"/>
      <color theme="1"/>
      <name val="Sylfaen"/>
      <family val="1"/>
      <charset val="204"/>
    </font>
    <font>
      <sz val="8"/>
      <color theme="1"/>
      <name val="Arial LatArm"/>
      <family val="2"/>
    </font>
    <font>
      <sz val="8"/>
      <color theme="1"/>
      <name val="Sylfae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sz val="14"/>
      <color theme="1"/>
      <name val="Arial LatArm"/>
      <family val="2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rial LatArm"/>
      <family val="2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Arial Armenian"/>
      <family val="2"/>
    </font>
    <font>
      <b/>
      <sz val="11"/>
      <color theme="1"/>
      <name val="Arial LatArm"/>
      <family val="2"/>
    </font>
    <font>
      <b/>
      <sz val="9"/>
      <color theme="1"/>
      <name val="Arial LatArm"/>
      <family val="2"/>
    </font>
    <font>
      <b/>
      <sz val="11"/>
      <color theme="1"/>
      <name val="Sylfaen"/>
      <family val="1"/>
      <charset val="204"/>
    </font>
    <font>
      <b/>
      <sz val="10"/>
      <color theme="1"/>
      <name val="Arial LatArm"/>
      <family val="2"/>
    </font>
    <font>
      <b/>
      <sz val="8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0" fontId="22" fillId="0" borderId="0" xfId="0" applyFont="1"/>
    <xf numFmtId="0" fontId="21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27" fillId="0" borderId="0" xfId="0" applyFont="1"/>
    <xf numFmtId="0" fontId="2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1" fontId="0" fillId="0" borderId="0" xfId="0" applyNumberFormat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1" fontId="33" fillId="0" borderId="8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7" xfId="0" applyFont="1" applyBorder="1" applyAlignment="1">
      <alignment horizontal="center" vertical="center" wrapText="1"/>
    </xf>
    <xf numFmtId="0" fontId="37" fillId="0" borderId="0" xfId="0" applyFont="1"/>
    <xf numFmtId="0" fontId="36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8" fillId="0" borderId="0" xfId="0" applyFont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7" fillId="0" borderId="0" xfId="0" applyFont="1"/>
    <xf numFmtId="0" fontId="40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6" fillId="0" borderId="7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38" fillId="0" borderId="0" xfId="0" applyFont="1" applyAlignment="1">
      <alignment horizont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1" fontId="0" fillId="0" borderId="0" xfId="0" applyNumberFormat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wrapText="1"/>
    </xf>
    <xf numFmtId="1" fontId="15" fillId="0" borderId="5" xfId="0" applyNumberFormat="1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1" fontId="35" fillId="0" borderId="4" xfId="0" applyNumberFormat="1" applyFont="1" applyBorder="1" applyAlignment="1">
      <alignment horizontal="center" vertical="center" wrapText="1"/>
    </xf>
    <xf numFmtId="1" fontId="39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 wrapText="1"/>
    </xf>
    <xf numFmtId="1" fontId="23" fillId="0" borderId="4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/>
    </xf>
    <xf numFmtId="1" fontId="26" fillId="0" borderId="8" xfId="0" applyNumberFormat="1" applyFont="1" applyBorder="1" applyAlignment="1">
      <alignment horizontal="center"/>
    </xf>
    <xf numFmtId="1" fontId="26" fillId="0" borderId="3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left" vertical="center" wrapText="1"/>
    </xf>
    <xf numFmtId="0" fontId="26" fillId="0" borderId="0" xfId="0" applyFont="1"/>
    <xf numFmtId="0" fontId="44" fillId="0" borderId="2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6" fillId="0" borderId="5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26" fillId="0" borderId="8" xfId="0" applyFont="1" applyBorder="1"/>
    <xf numFmtId="0" fontId="26" fillId="0" borderId="0" xfId="0" applyFont="1" applyAlignment="1">
      <alignment horizontal="center" vertical="center"/>
    </xf>
    <xf numFmtId="0" fontId="47" fillId="0" borderId="8" xfId="0" applyFont="1" applyBorder="1" applyAlignment="1">
      <alignment horizontal="center" vertical="center" wrapText="1"/>
    </xf>
    <xf numFmtId="0" fontId="45" fillId="2" borderId="8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" fontId="21" fillId="0" borderId="6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39" fillId="0" borderId="0" xfId="0" applyFont="1" applyAlignment="1">
      <alignment horizontal="center" wrapText="1"/>
    </xf>
    <xf numFmtId="1" fontId="36" fillId="0" borderId="6" xfId="0" applyNumberFormat="1" applyFont="1" applyBorder="1" applyAlignment="1">
      <alignment horizontal="center" vertical="center" wrapText="1"/>
    </xf>
    <xf numFmtId="1" fontId="36" fillId="0" borderId="3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1" fontId="23" fillId="0" borderId="6" xfId="0" applyNumberFormat="1" applyFont="1" applyBorder="1" applyAlignment="1">
      <alignment horizontal="center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3" fillId="0" borderId="6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tabSelected="1" topLeftCell="A162" zoomScale="130" zoomScaleNormal="130" workbookViewId="0">
      <selection activeCell="A171" sqref="A171:F182"/>
    </sheetView>
  </sheetViews>
  <sheetFormatPr defaultRowHeight="15" x14ac:dyDescent="0.25"/>
  <cols>
    <col min="1" max="1" width="5.140625" style="5" customWidth="1"/>
    <col min="2" max="2" width="29.5703125" style="91" customWidth="1"/>
    <col min="3" max="3" width="11.28515625" style="21" customWidth="1"/>
    <col min="4" max="4" width="14.85546875" style="21" customWidth="1"/>
    <col min="5" max="5" width="12.5703125" customWidth="1"/>
    <col min="6" max="6" width="13.28515625" style="76" customWidth="1"/>
    <col min="8" max="8" width="9.42578125" bestFit="1" customWidth="1"/>
  </cols>
  <sheetData>
    <row r="1" spans="1:10" x14ac:dyDescent="0.25">
      <c r="E1" t="s">
        <v>113</v>
      </c>
    </row>
    <row r="2" spans="1:10" ht="33" customHeight="1" x14ac:dyDescent="0.3">
      <c r="A2" s="113" t="s">
        <v>127</v>
      </c>
      <c r="B2" s="113"/>
      <c r="C2" s="113"/>
      <c r="D2" s="113"/>
      <c r="E2" s="113"/>
      <c r="F2" s="87"/>
      <c r="G2" s="11"/>
      <c r="H2" s="11"/>
      <c r="I2" s="11"/>
      <c r="J2" s="11"/>
    </row>
    <row r="3" spans="1:10" ht="6" customHeight="1" thickBot="1" x14ac:dyDescent="0.3">
      <c r="A3" s="10"/>
    </row>
    <row r="4" spans="1:10" s="6" customFormat="1" ht="38.25" thickBot="1" x14ac:dyDescent="0.3">
      <c r="A4" s="1" t="s">
        <v>0</v>
      </c>
      <c r="B4" s="92" t="s">
        <v>1</v>
      </c>
      <c r="C4" s="2" t="s">
        <v>2</v>
      </c>
      <c r="D4" s="2" t="s">
        <v>15</v>
      </c>
      <c r="E4" s="2" t="s">
        <v>16</v>
      </c>
      <c r="F4" s="77" t="s">
        <v>17</v>
      </c>
    </row>
    <row r="5" spans="1:10" s="5" customFormat="1" ht="15.75" thickBot="1" x14ac:dyDescent="0.3">
      <c r="A5" s="8">
        <v>1</v>
      </c>
      <c r="B5" s="93" t="s">
        <v>3</v>
      </c>
      <c r="C5" s="3">
        <v>1</v>
      </c>
      <c r="D5" s="3">
        <v>150000</v>
      </c>
      <c r="E5" s="3"/>
      <c r="F5" s="78">
        <f>(D5+E5)*C5</f>
        <v>150000</v>
      </c>
    </row>
    <row r="6" spans="1:10" s="5" customFormat="1" ht="15.75" thickBot="1" x14ac:dyDescent="0.3">
      <c r="A6" s="8">
        <v>2</v>
      </c>
      <c r="B6" s="93" t="s">
        <v>7</v>
      </c>
      <c r="C6" s="3">
        <v>1</v>
      </c>
      <c r="D6" s="3">
        <v>89102</v>
      </c>
      <c r="E6" s="3">
        <v>4187</v>
      </c>
      <c r="F6" s="78">
        <f t="shared" ref="F6:F24" si="0">(D6+E6)*C6</f>
        <v>93289</v>
      </c>
    </row>
    <row r="7" spans="1:10" s="5" customFormat="1" ht="15.75" thickBot="1" x14ac:dyDescent="0.3">
      <c r="A7" s="8">
        <v>3</v>
      </c>
      <c r="B7" s="93" t="s">
        <v>19</v>
      </c>
      <c r="C7" s="3">
        <v>1</v>
      </c>
      <c r="D7" s="3">
        <v>89102</v>
      </c>
      <c r="E7" s="3">
        <v>4187</v>
      </c>
      <c r="F7" s="78">
        <f t="shared" si="0"/>
        <v>93289</v>
      </c>
    </row>
    <row r="8" spans="1:10" s="5" customFormat="1" ht="15.75" thickBot="1" x14ac:dyDescent="0.3">
      <c r="A8" s="8">
        <v>4</v>
      </c>
      <c r="B8" s="93" t="s">
        <v>20</v>
      </c>
      <c r="C8" s="9">
        <v>5.6</v>
      </c>
      <c r="D8" s="3">
        <v>110000</v>
      </c>
      <c r="E8" s="3"/>
      <c r="F8" s="78">
        <f t="shared" si="0"/>
        <v>616000</v>
      </c>
    </row>
    <row r="9" spans="1:10" s="5" customFormat="1" ht="15.75" thickBot="1" x14ac:dyDescent="0.3">
      <c r="A9" s="8">
        <v>5</v>
      </c>
      <c r="B9" s="93" t="s">
        <v>18</v>
      </c>
      <c r="C9" s="3">
        <v>2</v>
      </c>
      <c r="D9" s="3">
        <v>110000</v>
      </c>
      <c r="E9" s="3"/>
      <c r="F9" s="78">
        <f t="shared" si="0"/>
        <v>220000</v>
      </c>
    </row>
    <row r="10" spans="1:10" s="5" customFormat="1" ht="15.75" thickBot="1" x14ac:dyDescent="0.3">
      <c r="A10" s="8">
        <v>6</v>
      </c>
      <c r="B10" s="93" t="s">
        <v>121</v>
      </c>
      <c r="C10" s="3">
        <v>1.5</v>
      </c>
      <c r="D10" s="3">
        <v>87975</v>
      </c>
      <c r="E10" s="3"/>
      <c r="F10" s="78">
        <f t="shared" si="0"/>
        <v>131962.5</v>
      </c>
    </row>
    <row r="11" spans="1:10" s="5" customFormat="1" ht="15.75" thickBot="1" x14ac:dyDescent="0.3">
      <c r="A11" s="8">
        <v>7</v>
      </c>
      <c r="B11" s="93" t="s">
        <v>8</v>
      </c>
      <c r="C11" s="3">
        <v>1</v>
      </c>
      <c r="D11" s="3">
        <v>87975</v>
      </c>
      <c r="E11" s="3"/>
      <c r="F11" s="78">
        <f t="shared" si="0"/>
        <v>87975</v>
      </c>
    </row>
    <row r="12" spans="1:10" s="5" customFormat="1" ht="15.75" thickBot="1" x14ac:dyDescent="0.3">
      <c r="A12" s="8">
        <v>8</v>
      </c>
      <c r="B12" s="93" t="s">
        <v>12</v>
      </c>
      <c r="C12" s="3">
        <v>1</v>
      </c>
      <c r="D12" s="3">
        <v>89102</v>
      </c>
      <c r="E12" s="3">
        <v>4187</v>
      </c>
      <c r="F12" s="78">
        <f t="shared" si="0"/>
        <v>93289</v>
      </c>
    </row>
    <row r="13" spans="1:10" s="5" customFormat="1" ht="15.75" thickBot="1" x14ac:dyDescent="0.3">
      <c r="A13" s="8">
        <v>9</v>
      </c>
      <c r="B13" s="93" t="s">
        <v>9</v>
      </c>
      <c r="C13" s="3">
        <v>1</v>
      </c>
      <c r="D13" s="3">
        <v>87975</v>
      </c>
      <c r="E13" s="3"/>
      <c r="F13" s="78">
        <f t="shared" si="0"/>
        <v>87975</v>
      </c>
    </row>
    <row r="14" spans="1:10" s="5" customFormat="1" ht="15.75" thickBot="1" x14ac:dyDescent="0.3">
      <c r="A14" s="8">
        <v>10</v>
      </c>
      <c r="B14" s="93" t="s">
        <v>10</v>
      </c>
      <c r="C14" s="3">
        <v>0.5</v>
      </c>
      <c r="D14" s="3">
        <v>89102</v>
      </c>
      <c r="E14" s="3">
        <v>4187</v>
      </c>
      <c r="F14" s="78">
        <f t="shared" si="0"/>
        <v>46644.5</v>
      </c>
    </row>
    <row r="15" spans="1:10" s="5" customFormat="1" ht="15.75" thickBot="1" x14ac:dyDescent="0.3">
      <c r="A15" s="8">
        <v>11</v>
      </c>
      <c r="B15" s="93" t="s">
        <v>21</v>
      </c>
      <c r="C15" s="3">
        <v>1</v>
      </c>
      <c r="D15" s="3">
        <v>87975</v>
      </c>
      <c r="E15" s="3"/>
      <c r="F15" s="78">
        <f t="shared" si="0"/>
        <v>87975</v>
      </c>
    </row>
    <row r="16" spans="1:10" s="5" customFormat="1" ht="15.75" thickBot="1" x14ac:dyDescent="0.3">
      <c r="A16" s="8">
        <v>12</v>
      </c>
      <c r="B16" s="93" t="s">
        <v>11</v>
      </c>
      <c r="C16" s="3">
        <v>1</v>
      </c>
      <c r="D16" s="3">
        <v>89102</v>
      </c>
      <c r="E16" s="3">
        <v>4187</v>
      </c>
      <c r="F16" s="78">
        <f t="shared" si="0"/>
        <v>93289</v>
      </c>
    </row>
    <row r="17" spans="1:8" s="5" customFormat="1" ht="15.75" thickBot="1" x14ac:dyDescent="0.3">
      <c r="A17" s="8">
        <v>13</v>
      </c>
      <c r="B17" s="93" t="s">
        <v>13</v>
      </c>
      <c r="C17" s="3">
        <v>0.5</v>
      </c>
      <c r="D17" s="3">
        <v>89102</v>
      </c>
      <c r="E17" s="3">
        <v>4187</v>
      </c>
      <c r="F17" s="78">
        <f t="shared" si="0"/>
        <v>46644.5</v>
      </c>
    </row>
    <row r="18" spans="1:8" s="5" customFormat="1" ht="15.75" thickBot="1" x14ac:dyDescent="0.3">
      <c r="A18" s="8">
        <v>14</v>
      </c>
      <c r="B18" s="93" t="s">
        <v>22</v>
      </c>
      <c r="C18" s="3" t="s">
        <v>23</v>
      </c>
      <c r="D18" s="3">
        <v>87975</v>
      </c>
      <c r="E18" s="3"/>
      <c r="F18" s="78">
        <f t="shared" si="0"/>
        <v>43987.5</v>
      </c>
    </row>
    <row r="19" spans="1:8" s="5" customFormat="1" ht="15.75" thickBot="1" x14ac:dyDescent="0.3">
      <c r="A19" s="8">
        <v>15</v>
      </c>
      <c r="B19" s="93" t="s">
        <v>4</v>
      </c>
      <c r="C19" s="3">
        <v>1</v>
      </c>
      <c r="D19" s="3">
        <v>89102</v>
      </c>
      <c r="E19" s="3">
        <v>4187</v>
      </c>
      <c r="F19" s="78">
        <f t="shared" si="0"/>
        <v>93289</v>
      </c>
    </row>
    <row r="20" spans="1:8" s="5" customFormat="1" ht="15.75" thickBot="1" x14ac:dyDescent="0.3">
      <c r="A20" s="8">
        <v>16</v>
      </c>
      <c r="B20" s="93" t="s">
        <v>14</v>
      </c>
      <c r="C20" s="3">
        <v>0.5</v>
      </c>
      <c r="D20" s="3">
        <v>87975</v>
      </c>
      <c r="E20" s="3"/>
      <c r="F20" s="78">
        <f t="shared" si="0"/>
        <v>43987.5</v>
      </c>
    </row>
    <row r="21" spans="1:8" s="5" customFormat="1" ht="15.75" thickBot="1" x14ac:dyDescent="0.3">
      <c r="A21" s="8">
        <v>17</v>
      </c>
      <c r="B21" s="93" t="s">
        <v>24</v>
      </c>
      <c r="C21" s="3" t="s">
        <v>25</v>
      </c>
      <c r="D21" s="3">
        <v>110000</v>
      </c>
      <c r="E21" s="3"/>
      <c r="F21" s="78">
        <f t="shared" si="0"/>
        <v>123200.00000000001</v>
      </c>
    </row>
    <row r="22" spans="1:8" s="5" customFormat="1" ht="15.75" thickBot="1" x14ac:dyDescent="0.3">
      <c r="A22" s="8">
        <v>18</v>
      </c>
      <c r="B22" s="93" t="s">
        <v>18</v>
      </c>
      <c r="C22" s="3">
        <v>4</v>
      </c>
      <c r="D22" s="3">
        <v>110000</v>
      </c>
      <c r="E22" s="3"/>
      <c r="F22" s="78">
        <f t="shared" si="0"/>
        <v>440000</v>
      </c>
    </row>
    <row r="23" spans="1:8" s="5" customFormat="1" ht="15.75" thickBot="1" x14ac:dyDescent="0.3">
      <c r="A23" s="8">
        <v>19</v>
      </c>
      <c r="B23" s="93" t="s">
        <v>26</v>
      </c>
      <c r="C23" s="3">
        <v>1</v>
      </c>
      <c r="D23" s="3">
        <v>89102</v>
      </c>
      <c r="E23" s="3">
        <v>4187</v>
      </c>
      <c r="F23" s="78">
        <f t="shared" si="0"/>
        <v>93289</v>
      </c>
    </row>
    <row r="24" spans="1:8" s="5" customFormat="1" ht="15.75" thickBot="1" x14ac:dyDescent="0.3">
      <c r="A24" s="8">
        <v>20</v>
      </c>
      <c r="B24" s="93" t="s">
        <v>100</v>
      </c>
      <c r="C24" s="3">
        <v>1</v>
      </c>
      <c r="D24" s="3">
        <v>89102</v>
      </c>
      <c r="E24" s="3">
        <v>4187</v>
      </c>
      <c r="F24" s="78">
        <f t="shared" si="0"/>
        <v>93289</v>
      </c>
    </row>
    <row r="25" spans="1:8" s="5" customFormat="1" ht="14.25" customHeight="1" thickBot="1" x14ac:dyDescent="0.3">
      <c r="A25" s="8"/>
      <c r="B25" s="7" t="s">
        <v>5</v>
      </c>
      <c r="C25" s="4">
        <v>27.22</v>
      </c>
      <c r="D25" s="4" t="s">
        <v>6</v>
      </c>
      <c r="E25" s="4">
        <f>SUM(E5:E23)</f>
        <v>33496</v>
      </c>
      <c r="F25" s="79">
        <f>SUM(F5:F23)</f>
        <v>2686085.5</v>
      </c>
    </row>
    <row r="26" spans="1:8" ht="17.25" customHeight="1" x14ac:dyDescent="0.25">
      <c r="A26"/>
    </row>
    <row r="27" spans="1:8" s="13" customFormat="1" ht="34.5" customHeight="1" thickBot="1" x14ac:dyDescent="0.35">
      <c r="A27" s="113" t="s">
        <v>105</v>
      </c>
      <c r="B27" s="113"/>
      <c r="C27" s="113"/>
      <c r="D27" s="113"/>
      <c r="E27" s="113"/>
      <c r="F27" s="80"/>
      <c r="G27" s="12"/>
      <c r="H27" s="12"/>
    </row>
    <row r="28" spans="1:8" ht="2.25" hidden="1" customHeight="1" x14ac:dyDescent="0.25">
      <c r="A28" s="11"/>
      <c r="B28" s="94"/>
      <c r="C28" s="14"/>
      <c r="D28" s="14"/>
      <c r="E28" s="14"/>
      <c r="F28" s="81"/>
      <c r="G28" s="11"/>
      <c r="H28" s="11"/>
    </row>
    <row r="29" spans="1:8" s="15" customFormat="1" ht="38.25" thickBot="1" x14ac:dyDescent="0.25">
      <c r="A29" s="1" t="s">
        <v>0</v>
      </c>
      <c r="B29" s="95" t="s">
        <v>1</v>
      </c>
      <c r="C29" s="2" t="s">
        <v>2</v>
      </c>
      <c r="D29" s="2" t="s">
        <v>15</v>
      </c>
      <c r="E29" s="2" t="s">
        <v>16</v>
      </c>
      <c r="F29" s="77" t="s">
        <v>27</v>
      </c>
    </row>
    <row r="30" spans="1:8" s="13" customFormat="1" ht="15.75" thickBot="1" x14ac:dyDescent="0.3">
      <c r="A30" s="8">
        <v>1</v>
      </c>
      <c r="B30" s="96" t="s">
        <v>3</v>
      </c>
      <c r="C30" s="3">
        <v>1</v>
      </c>
      <c r="D30" s="3">
        <v>150000</v>
      </c>
      <c r="E30" s="3"/>
      <c r="F30" s="78">
        <f t="shared" ref="F30:F53" si="1">(D30+E30)*C30</f>
        <v>150000</v>
      </c>
    </row>
    <row r="31" spans="1:8" s="13" customFormat="1" ht="15.75" thickBot="1" x14ac:dyDescent="0.3">
      <c r="A31" s="8">
        <v>2</v>
      </c>
      <c r="B31" s="96" t="s">
        <v>7</v>
      </c>
      <c r="C31" s="3">
        <v>1</v>
      </c>
      <c r="D31" s="3">
        <v>89102</v>
      </c>
      <c r="E31" s="3">
        <v>4187</v>
      </c>
      <c r="F31" s="78">
        <f t="shared" si="1"/>
        <v>93289</v>
      </c>
    </row>
    <row r="32" spans="1:8" s="13" customFormat="1" ht="15.75" thickBot="1" x14ac:dyDescent="0.3">
      <c r="A32" s="8">
        <v>3</v>
      </c>
      <c r="B32" s="96" t="s">
        <v>28</v>
      </c>
      <c r="C32" s="3">
        <v>1</v>
      </c>
      <c r="D32" s="3">
        <v>89102</v>
      </c>
      <c r="E32" s="3">
        <v>4187</v>
      </c>
      <c r="F32" s="78">
        <f t="shared" si="1"/>
        <v>93289</v>
      </c>
    </row>
    <row r="33" spans="1:6" s="13" customFormat="1" ht="15.75" thickBot="1" x14ac:dyDescent="0.3">
      <c r="A33" s="8">
        <v>4</v>
      </c>
      <c r="B33" s="96" t="s">
        <v>20</v>
      </c>
      <c r="C33" s="3">
        <v>5.6</v>
      </c>
      <c r="D33" s="3">
        <v>110000</v>
      </c>
      <c r="E33" s="3"/>
      <c r="F33" s="78">
        <f t="shared" si="1"/>
        <v>616000</v>
      </c>
    </row>
    <row r="34" spans="1:6" s="13" customFormat="1" ht="12" customHeight="1" thickBot="1" x14ac:dyDescent="0.3">
      <c r="A34" s="8">
        <v>5</v>
      </c>
      <c r="B34" s="96" t="s">
        <v>122</v>
      </c>
      <c r="C34" s="3">
        <v>3</v>
      </c>
      <c r="D34" s="3">
        <v>110000</v>
      </c>
      <c r="E34" s="3"/>
      <c r="F34" s="78">
        <f t="shared" si="1"/>
        <v>330000</v>
      </c>
    </row>
    <row r="35" spans="1:6" s="13" customFormat="1" ht="20.25" customHeight="1" thickBot="1" x14ac:dyDescent="0.3">
      <c r="A35" s="8">
        <v>6</v>
      </c>
      <c r="B35" s="96" t="s">
        <v>121</v>
      </c>
      <c r="C35" s="3">
        <v>1.25</v>
      </c>
      <c r="D35" s="3">
        <v>87975</v>
      </c>
      <c r="E35" s="3"/>
      <c r="F35" s="78">
        <f t="shared" si="1"/>
        <v>109968.75</v>
      </c>
    </row>
    <row r="36" spans="1:6" s="13" customFormat="1" ht="15.75" thickBot="1" x14ac:dyDescent="0.3">
      <c r="A36" s="8">
        <v>7</v>
      </c>
      <c r="B36" s="96" t="s">
        <v>29</v>
      </c>
      <c r="C36" s="3">
        <v>1</v>
      </c>
      <c r="D36" s="3">
        <v>87975</v>
      </c>
      <c r="E36" s="3"/>
      <c r="F36" s="78">
        <f t="shared" si="1"/>
        <v>87975</v>
      </c>
    </row>
    <row r="37" spans="1:6" s="13" customFormat="1" ht="15.75" thickBot="1" x14ac:dyDescent="0.3">
      <c r="A37" s="8">
        <v>8</v>
      </c>
      <c r="B37" s="96" t="s">
        <v>11</v>
      </c>
      <c r="C37" s="3">
        <v>0.75</v>
      </c>
      <c r="D37" s="3">
        <v>89102</v>
      </c>
      <c r="E37" s="3">
        <v>4187</v>
      </c>
      <c r="F37" s="78">
        <f t="shared" si="1"/>
        <v>69966.75</v>
      </c>
    </row>
    <row r="38" spans="1:6" s="13" customFormat="1" ht="15.75" thickBot="1" x14ac:dyDescent="0.3">
      <c r="A38" s="8">
        <v>9</v>
      </c>
      <c r="B38" s="96" t="s">
        <v>30</v>
      </c>
      <c r="C38" s="3">
        <v>0.75</v>
      </c>
      <c r="D38" s="3">
        <v>89102</v>
      </c>
      <c r="E38" s="3">
        <v>4187</v>
      </c>
      <c r="F38" s="78">
        <f t="shared" si="1"/>
        <v>69966.75</v>
      </c>
    </row>
    <row r="39" spans="1:6" s="13" customFormat="1" ht="15.75" thickBot="1" x14ac:dyDescent="0.3">
      <c r="A39" s="8">
        <v>10</v>
      </c>
      <c r="B39" s="96" t="s">
        <v>12</v>
      </c>
      <c r="C39" s="3">
        <v>1</v>
      </c>
      <c r="D39" s="3">
        <v>87975</v>
      </c>
      <c r="E39" s="3"/>
      <c r="F39" s="78">
        <f t="shared" si="1"/>
        <v>87975</v>
      </c>
    </row>
    <row r="40" spans="1:6" s="13" customFormat="1" ht="15.75" thickBot="1" x14ac:dyDescent="0.3">
      <c r="A40" s="8">
        <v>11</v>
      </c>
      <c r="B40" s="96" t="s">
        <v>8</v>
      </c>
      <c r="C40" s="3">
        <v>1</v>
      </c>
      <c r="D40" s="3">
        <v>87975</v>
      </c>
      <c r="E40" s="3"/>
      <c r="F40" s="78">
        <f t="shared" si="1"/>
        <v>87975</v>
      </c>
    </row>
    <row r="41" spans="1:6" s="13" customFormat="1" ht="15.75" thickBot="1" x14ac:dyDescent="0.3">
      <c r="A41" s="8">
        <v>12</v>
      </c>
      <c r="B41" s="96" t="s">
        <v>9</v>
      </c>
      <c r="C41" s="3">
        <v>1</v>
      </c>
      <c r="D41" s="3">
        <v>87975</v>
      </c>
      <c r="E41" s="3"/>
      <c r="F41" s="78">
        <f t="shared" si="1"/>
        <v>87975</v>
      </c>
    </row>
    <row r="42" spans="1:6" s="13" customFormat="1" ht="15.75" thickBot="1" x14ac:dyDescent="0.3">
      <c r="A42" s="8">
        <v>13</v>
      </c>
      <c r="B42" s="96" t="s">
        <v>123</v>
      </c>
      <c r="C42" s="3">
        <v>0.75</v>
      </c>
      <c r="D42" s="3">
        <v>87975</v>
      </c>
      <c r="E42" s="3"/>
      <c r="F42" s="78">
        <f t="shared" si="1"/>
        <v>65981.25</v>
      </c>
    </row>
    <row r="43" spans="1:6" s="13" customFormat="1" ht="15.75" thickBot="1" x14ac:dyDescent="0.3">
      <c r="A43" s="8">
        <v>14</v>
      </c>
      <c r="B43" s="96" t="s">
        <v>4</v>
      </c>
      <c r="C43" s="3">
        <v>0.75</v>
      </c>
      <c r="D43" s="3">
        <v>89102</v>
      </c>
      <c r="E43" s="3">
        <v>4187</v>
      </c>
      <c r="F43" s="78">
        <f t="shared" si="1"/>
        <v>69966.75</v>
      </c>
    </row>
    <row r="44" spans="1:6" s="13" customFormat="1" ht="15.75" thickBot="1" x14ac:dyDescent="0.3">
      <c r="A44" s="8">
        <v>15</v>
      </c>
      <c r="B44" s="96" t="s">
        <v>31</v>
      </c>
      <c r="C44" s="3">
        <v>0.75</v>
      </c>
      <c r="D44" s="3">
        <v>89102</v>
      </c>
      <c r="E44" s="3">
        <v>4187</v>
      </c>
      <c r="F44" s="78">
        <f t="shared" si="1"/>
        <v>69966.75</v>
      </c>
    </row>
    <row r="45" spans="1:6" s="13" customFormat="1" ht="15.75" thickBot="1" x14ac:dyDescent="0.3">
      <c r="A45" s="8">
        <v>16</v>
      </c>
      <c r="B45" s="96" t="s">
        <v>32</v>
      </c>
      <c r="C45" s="3">
        <v>1</v>
      </c>
      <c r="D45" s="3">
        <v>87975</v>
      </c>
      <c r="E45" s="3"/>
      <c r="F45" s="78">
        <f t="shared" si="1"/>
        <v>87975</v>
      </c>
    </row>
    <row r="46" spans="1:6" s="13" customFormat="1" ht="15.75" thickBot="1" x14ac:dyDescent="0.3">
      <c r="A46" s="17">
        <v>17</v>
      </c>
      <c r="B46" s="97" t="s">
        <v>13</v>
      </c>
      <c r="C46" s="3">
        <v>0.75</v>
      </c>
      <c r="D46" s="3">
        <v>87975</v>
      </c>
      <c r="E46" s="16"/>
      <c r="F46" s="78">
        <f t="shared" si="1"/>
        <v>65981.25</v>
      </c>
    </row>
    <row r="47" spans="1:6" s="13" customFormat="1" ht="15.75" thickBot="1" x14ac:dyDescent="0.3">
      <c r="A47" s="8">
        <v>18</v>
      </c>
      <c r="B47" s="96" t="s">
        <v>33</v>
      </c>
      <c r="C47" s="3" t="s">
        <v>23</v>
      </c>
      <c r="D47" s="3">
        <v>87975</v>
      </c>
      <c r="E47" s="3"/>
      <c r="F47" s="78">
        <f t="shared" si="1"/>
        <v>43987.5</v>
      </c>
    </row>
    <row r="48" spans="1:6" s="13" customFormat="1" ht="15.75" thickBot="1" x14ac:dyDescent="0.3">
      <c r="A48" s="8">
        <v>19</v>
      </c>
      <c r="B48" s="96" t="s">
        <v>34</v>
      </c>
      <c r="C48" s="3">
        <v>1</v>
      </c>
      <c r="D48" s="3">
        <v>87975</v>
      </c>
      <c r="E48" s="3"/>
      <c r="F48" s="78">
        <f t="shared" si="1"/>
        <v>87975</v>
      </c>
    </row>
    <row r="49" spans="1:10" s="13" customFormat="1" ht="15.75" thickBot="1" x14ac:dyDescent="0.3">
      <c r="A49" s="8">
        <v>20</v>
      </c>
      <c r="B49" s="96" t="s">
        <v>35</v>
      </c>
      <c r="C49" s="3">
        <v>0.75</v>
      </c>
      <c r="D49" s="3">
        <v>89102</v>
      </c>
      <c r="E49" s="3">
        <v>4187</v>
      </c>
      <c r="F49" s="78">
        <f t="shared" si="1"/>
        <v>69966.75</v>
      </c>
    </row>
    <row r="50" spans="1:10" s="13" customFormat="1" ht="15.75" thickBot="1" x14ac:dyDescent="0.3">
      <c r="A50" s="8">
        <v>21</v>
      </c>
      <c r="B50" s="96" t="s">
        <v>122</v>
      </c>
      <c r="C50" s="3">
        <v>0.5</v>
      </c>
      <c r="D50" s="3">
        <v>110000</v>
      </c>
      <c r="E50" s="3"/>
      <c r="F50" s="78">
        <f t="shared" si="1"/>
        <v>55000</v>
      </c>
    </row>
    <row r="51" spans="1:10" s="13" customFormat="1" ht="15.75" thickBot="1" x14ac:dyDescent="0.3">
      <c r="A51" s="8">
        <v>22</v>
      </c>
      <c r="B51" s="96" t="s">
        <v>122</v>
      </c>
      <c r="C51" s="3">
        <v>0.5</v>
      </c>
      <c r="D51" s="3">
        <v>110000</v>
      </c>
      <c r="E51" s="3"/>
      <c r="F51" s="78">
        <f>(D51+E51)*C51</f>
        <v>55000</v>
      </c>
    </row>
    <row r="52" spans="1:10" s="13" customFormat="1" ht="15.75" thickBot="1" x14ac:dyDescent="0.3">
      <c r="A52" s="8">
        <v>23</v>
      </c>
      <c r="B52" s="96" t="s">
        <v>122</v>
      </c>
      <c r="C52" s="3">
        <v>1</v>
      </c>
      <c r="D52" s="3">
        <v>110000</v>
      </c>
      <c r="E52" s="3"/>
      <c r="F52" s="78">
        <f t="shared" si="1"/>
        <v>110000</v>
      </c>
    </row>
    <row r="53" spans="1:10" s="13" customFormat="1" ht="15.75" thickBot="1" x14ac:dyDescent="0.3">
      <c r="A53" s="8">
        <v>24</v>
      </c>
      <c r="B53" s="96" t="s">
        <v>14</v>
      </c>
      <c r="C53" s="3">
        <v>0.5</v>
      </c>
      <c r="D53" s="3">
        <v>87975</v>
      </c>
      <c r="E53" s="3"/>
      <c r="F53" s="78">
        <f t="shared" si="1"/>
        <v>43987.5</v>
      </c>
    </row>
    <row r="54" spans="1:10" s="13" customFormat="1" ht="18.75" thickBot="1" x14ac:dyDescent="0.3">
      <c r="A54" s="8"/>
      <c r="B54" s="18" t="s">
        <v>5</v>
      </c>
      <c r="C54" s="4">
        <v>27.1</v>
      </c>
      <c r="D54" s="4"/>
      <c r="E54" s="4">
        <f>SUM(E30:E53)</f>
        <v>29309</v>
      </c>
      <c r="F54" s="79">
        <f>SUM(F30:F53)</f>
        <v>2710168</v>
      </c>
    </row>
    <row r="57" spans="1:10" s="20" customFormat="1" ht="29.25" customHeight="1" x14ac:dyDescent="0.25">
      <c r="A57" s="114" t="s">
        <v>106</v>
      </c>
      <c r="B57" s="117"/>
      <c r="C57" s="117"/>
      <c r="D57" s="117"/>
      <c r="E57" s="117"/>
      <c r="F57" s="82"/>
      <c r="G57" s="19"/>
      <c r="H57" s="19"/>
      <c r="I57" s="19"/>
      <c r="J57" s="19"/>
    </row>
    <row r="58" spans="1:10" ht="0.75" customHeight="1" thickBot="1" x14ac:dyDescent="0.3">
      <c r="A58" s="21"/>
      <c r="E58" s="21"/>
    </row>
    <row r="59" spans="1:10" s="23" customFormat="1" ht="24.75" customHeight="1" x14ac:dyDescent="0.2">
      <c r="A59" s="118" t="s">
        <v>36</v>
      </c>
      <c r="B59" s="120" t="s">
        <v>37</v>
      </c>
      <c r="C59" s="118" t="s">
        <v>38</v>
      </c>
      <c r="D59" s="118" t="s">
        <v>39</v>
      </c>
      <c r="E59" s="22" t="s">
        <v>40</v>
      </c>
      <c r="F59" s="115" t="s">
        <v>41</v>
      </c>
    </row>
    <row r="60" spans="1:10" s="23" customFormat="1" ht="24.75" customHeight="1" thickBot="1" x14ac:dyDescent="0.25">
      <c r="A60" s="119"/>
      <c r="B60" s="121"/>
      <c r="C60" s="119"/>
      <c r="D60" s="119"/>
      <c r="E60" s="24" t="s">
        <v>42</v>
      </c>
      <c r="F60" s="116"/>
    </row>
    <row r="61" spans="1:10" s="20" customFormat="1" ht="24.75" customHeight="1" thickBot="1" x14ac:dyDescent="0.3">
      <c r="A61" s="74">
        <v>1</v>
      </c>
      <c r="B61" s="25" t="s">
        <v>3</v>
      </c>
      <c r="C61" s="51">
        <v>1</v>
      </c>
      <c r="D61" s="51">
        <v>150000</v>
      </c>
      <c r="E61" s="51"/>
      <c r="F61" s="78">
        <f>(D61+E61)*C61</f>
        <v>150000</v>
      </c>
    </row>
    <row r="62" spans="1:10" s="20" customFormat="1" ht="24.75" customHeight="1" thickBot="1" x14ac:dyDescent="0.3">
      <c r="A62" s="74">
        <v>2</v>
      </c>
      <c r="B62" s="25" t="s">
        <v>7</v>
      </c>
      <c r="C62" s="51">
        <v>1</v>
      </c>
      <c r="D62" s="51">
        <v>89102</v>
      </c>
      <c r="E62" s="51">
        <v>4187</v>
      </c>
      <c r="F62" s="78">
        <f t="shared" ref="F62:F83" si="2">(D62+E62)*C62</f>
        <v>93289</v>
      </c>
    </row>
    <row r="63" spans="1:10" s="20" customFormat="1" ht="24.75" customHeight="1" thickBot="1" x14ac:dyDescent="0.3">
      <c r="A63" s="74">
        <v>3</v>
      </c>
      <c r="B63" s="25" t="s">
        <v>28</v>
      </c>
      <c r="C63" s="51">
        <v>1</v>
      </c>
      <c r="D63" s="51">
        <v>89102</v>
      </c>
      <c r="E63" s="51">
        <v>4187</v>
      </c>
      <c r="F63" s="78">
        <f t="shared" si="2"/>
        <v>93289</v>
      </c>
    </row>
    <row r="64" spans="1:10" s="20" customFormat="1" ht="24.75" customHeight="1" thickBot="1" x14ac:dyDescent="0.3">
      <c r="A64" s="74">
        <v>4</v>
      </c>
      <c r="B64" s="25" t="s">
        <v>20</v>
      </c>
      <c r="C64" s="51" t="s">
        <v>25</v>
      </c>
      <c r="D64" s="51">
        <v>110000</v>
      </c>
      <c r="E64" s="51"/>
      <c r="F64" s="78">
        <f t="shared" si="2"/>
        <v>123200.00000000001</v>
      </c>
    </row>
    <row r="65" spans="1:6" s="20" customFormat="1" ht="24.75" customHeight="1" thickBot="1" x14ac:dyDescent="0.3">
      <c r="A65" s="74">
        <v>5</v>
      </c>
      <c r="B65" s="25" t="s">
        <v>20</v>
      </c>
      <c r="C65" s="51" t="s">
        <v>43</v>
      </c>
      <c r="D65" s="51">
        <v>110000</v>
      </c>
      <c r="E65" s="51"/>
      <c r="F65" s="78">
        <f t="shared" si="2"/>
        <v>369600</v>
      </c>
    </row>
    <row r="66" spans="1:6" s="20" customFormat="1" ht="24.75" customHeight="1" thickBot="1" x14ac:dyDescent="0.3">
      <c r="A66" s="74">
        <v>6</v>
      </c>
      <c r="B66" s="25" t="s">
        <v>119</v>
      </c>
      <c r="C66" s="51">
        <v>2</v>
      </c>
      <c r="D66" s="51">
        <v>110000</v>
      </c>
      <c r="E66" s="51"/>
      <c r="F66" s="78">
        <f t="shared" si="2"/>
        <v>220000</v>
      </c>
    </row>
    <row r="67" spans="1:6" s="20" customFormat="1" ht="24.75" customHeight="1" thickBot="1" x14ac:dyDescent="0.3">
      <c r="A67" s="74">
        <v>7</v>
      </c>
      <c r="B67" s="25" t="s">
        <v>119</v>
      </c>
      <c r="C67" s="51">
        <v>2</v>
      </c>
      <c r="D67" s="51">
        <v>110000</v>
      </c>
      <c r="E67" s="51"/>
      <c r="F67" s="78">
        <f t="shared" si="2"/>
        <v>220000</v>
      </c>
    </row>
    <row r="68" spans="1:6" s="20" customFormat="1" ht="24.75" customHeight="1" thickBot="1" x14ac:dyDescent="0.3">
      <c r="A68" s="74">
        <v>8</v>
      </c>
      <c r="B68" s="25" t="s">
        <v>44</v>
      </c>
      <c r="C68" s="51">
        <v>1</v>
      </c>
      <c r="D68" s="3">
        <v>87975</v>
      </c>
      <c r="E68" s="51"/>
      <c r="F68" s="78">
        <f t="shared" si="2"/>
        <v>87975</v>
      </c>
    </row>
    <row r="69" spans="1:6" s="20" customFormat="1" ht="24.75" customHeight="1" thickBot="1" x14ac:dyDescent="0.3">
      <c r="A69" s="74">
        <v>9</v>
      </c>
      <c r="B69" s="25" t="s">
        <v>8</v>
      </c>
      <c r="C69" s="51">
        <v>1</v>
      </c>
      <c r="D69" s="51">
        <v>89102</v>
      </c>
      <c r="E69" s="51">
        <v>4187</v>
      </c>
      <c r="F69" s="78">
        <f t="shared" si="2"/>
        <v>93289</v>
      </c>
    </row>
    <row r="70" spans="1:6" s="20" customFormat="1" ht="24.75" customHeight="1" thickBot="1" x14ac:dyDescent="0.3">
      <c r="A70" s="74">
        <v>10</v>
      </c>
      <c r="B70" s="25" t="s">
        <v>9</v>
      </c>
      <c r="C70" s="51">
        <v>1</v>
      </c>
      <c r="D70" s="3">
        <v>87975</v>
      </c>
      <c r="E70" s="51"/>
      <c r="F70" s="78">
        <f t="shared" si="2"/>
        <v>87975</v>
      </c>
    </row>
    <row r="71" spans="1:6" s="20" customFormat="1" ht="24.75" customHeight="1" thickBot="1" x14ac:dyDescent="0.3">
      <c r="A71" s="74">
        <v>11</v>
      </c>
      <c r="B71" s="25" t="s">
        <v>45</v>
      </c>
      <c r="C71" s="51" t="s">
        <v>23</v>
      </c>
      <c r="D71" s="51">
        <v>89102</v>
      </c>
      <c r="E71" s="51">
        <v>4187</v>
      </c>
      <c r="F71" s="78">
        <f t="shared" si="2"/>
        <v>46644.5</v>
      </c>
    </row>
    <row r="72" spans="1:6" s="20" customFormat="1" ht="24.75" customHeight="1" thickBot="1" x14ac:dyDescent="0.3">
      <c r="A72" s="74">
        <v>12</v>
      </c>
      <c r="B72" s="25" t="s">
        <v>12</v>
      </c>
      <c r="C72" s="51">
        <v>1</v>
      </c>
      <c r="D72" s="3">
        <v>87975</v>
      </c>
      <c r="E72" s="51"/>
      <c r="F72" s="78">
        <f t="shared" si="2"/>
        <v>87975</v>
      </c>
    </row>
    <row r="73" spans="1:6" s="20" customFormat="1" ht="24.75" customHeight="1" thickBot="1" x14ac:dyDescent="0.3">
      <c r="A73" s="74">
        <v>13</v>
      </c>
      <c r="B73" s="25" t="s">
        <v>31</v>
      </c>
      <c r="C73" s="51">
        <v>1.5</v>
      </c>
      <c r="D73" s="51">
        <v>89102</v>
      </c>
      <c r="E73" s="51">
        <v>4187</v>
      </c>
      <c r="F73" s="78">
        <f t="shared" si="2"/>
        <v>139933.5</v>
      </c>
    </row>
    <row r="74" spans="1:6" s="20" customFormat="1" ht="24.75" customHeight="1" thickBot="1" x14ac:dyDescent="0.3">
      <c r="A74" s="74">
        <v>14</v>
      </c>
      <c r="B74" s="25" t="s">
        <v>107</v>
      </c>
      <c r="C74" s="51" t="s">
        <v>23</v>
      </c>
      <c r="D74" s="3">
        <v>87975</v>
      </c>
      <c r="E74" s="51"/>
      <c r="F74" s="78">
        <f t="shared" si="2"/>
        <v>43987.5</v>
      </c>
    </row>
    <row r="75" spans="1:6" s="20" customFormat="1" ht="18.75" customHeight="1" thickBot="1" x14ac:dyDescent="0.3">
      <c r="A75" s="74">
        <v>15</v>
      </c>
      <c r="B75" s="25" t="s">
        <v>46</v>
      </c>
      <c r="C75" s="51">
        <v>1</v>
      </c>
      <c r="D75" s="51">
        <v>89102</v>
      </c>
      <c r="E75" s="51">
        <v>4187</v>
      </c>
      <c r="F75" s="78">
        <f t="shared" si="2"/>
        <v>93289</v>
      </c>
    </row>
    <row r="76" spans="1:6" s="20" customFormat="1" ht="24.75" customHeight="1" thickBot="1" x14ac:dyDescent="0.3">
      <c r="A76" s="74">
        <v>16</v>
      </c>
      <c r="B76" s="25" t="s">
        <v>4</v>
      </c>
      <c r="C76" s="51">
        <v>1</v>
      </c>
      <c r="D76" s="51">
        <v>89102</v>
      </c>
      <c r="E76" s="51">
        <v>4187</v>
      </c>
      <c r="F76" s="78">
        <f t="shared" si="2"/>
        <v>93289</v>
      </c>
    </row>
    <row r="77" spans="1:6" s="20" customFormat="1" ht="24.75" customHeight="1" thickBot="1" x14ac:dyDescent="0.3">
      <c r="A77" s="74">
        <v>17</v>
      </c>
      <c r="B77" s="25" t="s">
        <v>14</v>
      </c>
      <c r="C77" s="51" t="s">
        <v>23</v>
      </c>
      <c r="D77" s="3">
        <v>87975</v>
      </c>
      <c r="E77" s="51"/>
      <c r="F77" s="78">
        <f t="shared" si="2"/>
        <v>43987.5</v>
      </c>
    </row>
    <row r="78" spans="1:6" s="20" customFormat="1" ht="24.75" customHeight="1" thickBot="1" x14ac:dyDescent="0.3">
      <c r="A78" s="74">
        <v>18</v>
      </c>
      <c r="B78" s="25" t="s">
        <v>11</v>
      </c>
      <c r="C78" s="51" t="s">
        <v>23</v>
      </c>
      <c r="D78" s="51">
        <v>89102</v>
      </c>
      <c r="E78" s="51">
        <v>4187</v>
      </c>
      <c r="F78" s="78">
        <f t="shared" si="2"/>
        <v>46644.5</v>
      </c>
    </row>
    <row r="79" spans="1:6" s="20" customFormat="1" ht="24.75" customHeight="1" thickBot="1" x14ac:dyDescent="0.3">
      <c r="A79" s="74">
        <v>19</v>
      </c>
      <c r="B79" s="25" t="s">
        <v>114</v>
      </c>
      <c r="C79" s="51">
        <v>1.1200000000000001</v>
      </c>
      <c r="D79" s="51">
        <v>107143</v>
      </c>
      <c r="E79" s="51"/>
      <c r="F79" s="78">
        <f t="shared" si="2"/>
        <v>120000.16000000002</v>
      </c>
    </row>
    <row r="80" spans="1:6" s="20" customFormat="1" ht="24.75" customHeight="1" thickBot="1" x14ac:dyDescent="0.3">
      <c r="A80" s="74">
        <v>20</v>
      </c>
      <c r="B80" s="25" t="s">
        <v>30</v>
      </c>
      <c r="C80" s="51" t="s">
        <v>23</v>
      </c>
      <c r="D80" s="51">
        <v>89102</v>
      </c>
      <c r="E80" s="51">
        <v>4187</v>
      </c>
      <c r="F80" s="78">
        <f t="shared" si="2"/>
        <v>46644.5</v>
      </c>
    </row>
    <row r="81" spans="1:6" s="20" customFormat="1" ht="24.75" customHeight="1" thickBot="1" x14ac:dyDescent="0.3">
      <c r="A81" s="74">
        <v>21</v>
      </c>
      <c r="B81" s="25" t="s">
        <v>26</v>
      </c>
      <c r="C81" s="51">
        <v>1</v>
      </c>
      <c r="D81" s="3">
        <v>87975</v>
      </c>
      <c r="E81" s="51"/>
      <c r="F81" s="78">
        <f t="shared" si="2"/>
        <v>87975</v>
      </c>
    </row>
    <row r="82" spans="1:6" s="20" customFormat="1" ht="24.75" customHeight="1" thickBot="1" x14ac:dyDescent="0.3">
      <c r="A82" s="74">
        <v>22</v>
      </c>
      <c r="B82" s="25" t="s">
        <v>48</v>
      </c>
      <c r="C82" s="51">
        <v>0.75</v>
      </c>
      <c r="D82" s="3">
        <v>87975</v>
      </c>
      <c r="E82" s="51"/>
      <c r="F82" s="78">
        <f t="shared" si="2"/>
        <v>65981.25</v>
      </c>
    </row>
    <row r="83" spans="1:6" s="20" customFormat="1" ht="24.75" customHeight="1" thickBot="1" x14ac:dyDescent="0.3">
      <c r="A83" s="74">
        <v>23</v>
      </c>
      <c r="B83" s="25" t="s">
        <v>120</v>
      </c>
      <c r="C83" s="51">
        <v>1</v>
      </c>
      <c r="D83" s="3">
        <v>87975</v>
      </c>
      <c r="E83" s="51"/>
      <c r="F83" s="78">
        <f t="shared" si="2"/>
        <v>87975</v>
      </c>
    </row>
    <row r="84" spans="1:6" s="20" customFormat="1" ht="24.75" customHeight="1" thickBot="1" x14ac:dyDescent="0.3">
      <c r="A84" s="74"/>
      <c r="B84" s="25" t="s">
        <v>5</v>
      </c>
      <c r="C84" s="51">
        <v>24.35</v>
      </c>
      <c r="D84" s="51"/>
      <c r="E84" s="51">
        <f>SUM(E61:E83)</f>
        <v>37683</v>
      </c>
      <c r="F84" s="83">
        <f>SUM(F61:F83)</f>
        <v>2542943.41</v>
      </c>
    </row>
    <row r="86" spans="1:6" ht="4.5" customHeight="1" x14ac:dyDescent="0.25"/>
    <row r="87" spans="1:6" s="5" customFormat="1" ht="33" customHeight="1" x14ac:dyDescent="0.35">
      <c r="A87" s="114" t="s">
        <v>108</v>
      </c>
      <c r="B87" s="114"/>
      <c r="C87" s="114"/>
      <c r="D87" s="114"/>
      <c r="E87" s="114"/>
      <c r="F87" s="26"/>
    </row>
    <row r="88" spans="1:6" ht="9" customHeight="1" x14ac:dyDescent="0.25"/>
    <row r="89" spans="1:6" s="29" customFormat="1" ht="37.5" x14ac:dyDescent="0.25">
      <c r="A89" s="27" t="s">
        <v>0</v>
      </c>
      <c r="B89" s="98" t="s">
        <v>1</v>
      </c>
      <c r="C89" s="27" t="s">
        <v>2</v>
      </c>
      <c r="D89" s="27" t="s">
        <v>15</v>
      </c>
      <c r="E89" s="27" t="s">
        <v>16</v>
      </c>
      <c r="F89" s="28" t="s">
        <v>17</v>
      </c>
    </row>
    <row r="90" spans="1:6" s="31" customFormat="1" ht="15.75" thickBot="1" x14ac:dyDescent="0.3">
      <c r="A90" s="30">
        <v>1</v>
      </c>
      <c r="B90" s="99" t="s">
        <v>3</v>
      </c>
      <c r="C90" s="70">
        <v>1</v>
      </c>
      <c r="D90" s="70">
        <v>140000</v>
      </c>
      <c r="E90" s="30"/>
      <c r="F90" s="78">
        <f t="shared" ref="F90:F111" si="3">(D90+E90)*C90</f>
        <v>140000</v>
      </c>
    </row>
    <row r="91" spans="1:6" s="31" customFormat="1" ht="15.75" thickBot="1" x14ac:dyDescent="0.3">
      <c r="A91" s="30">
        <v>2</v>
      </c>
      <c r="B91" s="99" t="s">
        <v>28</v>
      </c>
      <c r="C91" s="70">
        <v>1</v>
      </c>
      <c r="D91" s="70">
        <v>100000</v>
      </c>
      <c r="E91" s="30"/>
      <c r="F91" s="78">
        <f t="shared" si="3"/>
        <v>100000</v>
      </c>
    </row>
    <row r="92" spans="1:6" s="31" customFormat="1" ht="15.75" thickBot="1" x14ac:dyDescent="0.3">
      <c r="A92" s="30">
        <v>3</v>
      </c>
      <c r="B92" s="99" t="s">
        <v>49</v>
      </c>
      <c r="C92" s="70">
        <v>1</v>
      </c>
      <c r="D92" s="3">
        <v>87975</v>
      </c>
      <c r="E92" s="30"/>
      <c r="F92" s="78">
        <f t="shared" si="3"/>
        <v>87975</v>
      </c>
    </row>
    <row r="93" spans="1:6" s="31" customFormat="1" ht="15.75" thickBot="1" x14ac:dyDescent="0.3">
      <c r="A93" s="30">
        <v>4</v>
      </c>
      <c r="B93" s="99" t="s">
        <v>49</v>
      </c>
      <c r="C93" s="70">
        <v>1</v>
      </c>
      <c r="D93" s="70">
        <v>89102</v>
      </c>
      <c r="E93" s="30">
        <v>4187</v>
      </c>
      <c r="F93" s="78">
        <f t="shared" si="3"/>
        <v>93289</v>
      </c>
    </row>
    <row r="94" spans="1:6" s="31" customFormat="1" ht="15.75" thickBot="1" x14ac:dyDescent="0.3">
      <c r="A94" s="30">
        <v>5</v>
      </c>
      <c r="B94" s="99" t="s">
        <v>47</v>
      </c>
      <c r="C94" s="70">
        <v>1</v>
      </c>
      <c r="D94" s="70">
        <v>89102</v>
      </c>
      <c r="E94" s="30">
        <v>4187</v>
      </c>
      <c r="F94" s="78">
        <f t="shared" si="3"/>
        <v>93289</v>
      </c>
    </row>
    <row r="95" spans="1:6" s="31" customFormat="1" ht="15.75" thickBot="1" x14ac:dyDescent="0.3">
      <c r="A95" s="30">
        <v>6</v>
      </c>
      <c r="B95" s="99" t="s">
        <v>115</v>
      </c>
      <c r="C95" s="70" t="s">
        <v>50</v>
      </c>
      <c r="D95" s="70">
        <v>89102</v>
      </c>
      <c r="E95" s="30">
        <v>4187</v>
      </c>
      <c r="F95" s="78">
        <f t="shared" si="3"/>
        <v>139933.5</v>
      </c>
    </row>
    <row r="96" spans="1:6" s="31" customFormat="1" ht="15.75" thickBot="1" x14ac:dyDescent="0.3">
      <c r="A96" s="30">
        <v>7</v>
      </c>
      <c r="B96" s="99" t="s">
        <v>115</v>
      </c>
      <c r="C96" s="70" t="s">
        <v>23</v>
      </c>
      <c r="D96" s="3">
        <v>87975</v>
      </c>
      <c r="E96" s="30"/>
      <c r="F96" s="78">
        <f t="shared" si="3"/>
        <v>43987.5</v>
      </c>
    </row>
    <row r="97" spans="1:6" s="31" customFormat="1" ht="15.75" thickBot="1" x14ac:dyDescent="0.3">
      <c r="A97" s="30">
        <v>8</v>
      </c>
      <c r="B97" s="99" t="s">
        <v>51</v>
      </c>
      <c r="C97" s="70">
        <v>1</v>
      </c>
      <c r="D97" s="3">
        <v>87975</v>
      </c>
      <c r="E97" s="30"/>
      <c r="F97" s="78">
        <f t="shared" si="3"/>
        <v>87975</v>
      </c>
    </row>
    <row r="98" spans="1:6" s="31" customFormat="1" ht="15.75" thickBot="1" x14ac:dyDescent="0.3">
      <c r="A98" s="30">
        <v>9</v>
      </c>
      <c r="B98" s="99" t="s">
        <v>51</v>
      </c>
      <c r="C98" s="70" t="s">
        <v>23</v>
      </c>
      <c r="D98" s="70">
        <v>89102</v>
      </c>
      <c r="E98" s="30">
        <v>4187</v>
      </c>
      <c r="F98" s="78">
        <f t="shared" si="3"/>
        <v>46644.5</v>
      </c>
    </row>
    <row r="99" spans="1:6" s="31" customFormat="1" ht="15.75" thickBot="1" x14ac:dyDescent="0.3">
      <c r="A99" s="30">
        <v>10</v>
      </c>
      <c r="B99" s="33" t="s">
        <v>52</v>
      </c>
      <c r="C99" s="32" t="s">
        <v>23</v>
      </c>
      <c r="D99" s="70">
        <v>89102</v>
      </c>
      <c r="E99" s="30">
        <v>4187</v>
      </c>
      <c r="F99" s="78">
        <f t="shared" si="3"/>
        <v>46644.5</v>
      </c>
    </row>
    <row r="100" spans="1:6" s="31" customFormat="1" ht="15.75" thickBot="1" x14ac:dyDescent="0.3">
      <c r="A100" s="30">
        <v>11</v>
      </c>
      <c r="B100" s="33" t="s">
        <v>53</v>
      </c>
      <c r="C100" s="32">
        <v>1</v>
      </c>
      <c r="D100" s="70">
        <v>89102</v>
      </c>
      <c r="E100" s="30">
        <v>4187</v>
      </c>
      <c r="F100" s="78">
        <f t="shared" si="3"/>
        <v>93289</v>
      </c>
    </row>
    <row r="101" spans="1:6" s="31" customFormat="1" ht="15.75" thickBot="1" x14ac:dyDescent="0.3">
      <c r="A101" s="30">
        <v>12</v>
      </c>
      <c r="B101" s="33" t="s">
        <v>54</v>
      </c>
      <c r="C101" s="32">
        <v>1</v>
      </c>
      <c r="D101" s="3">
        <v>87975</v>
      </c>
      <c r="E101" s="33"/>
      <c r="F101" s="78">
        <f t="shared" si="3"/>
        <v>87975</v>
      </c>
    </row>
    <row r="102" spans="1:6" s="31" customFormat="1" ht="15.75" thickBot="1" x14ac:dyDescent="0.3">
      <c r="A102" s="30">
        <v>13</v>
      </c>
      <c r="B102" s="99" t="s">
        <v>55</v>
      </c>
      <c r="C102" s="70">
        <v>2</v>
      </c>
      <c r="D102" s="70">
        <v>89102</v>
      </c>
      <c r="E102" s="30">
        <v>4187</v>
      </c>
      <c r="F102" s="78">
        <f t="shared" si="3"/>
        <v>186578</v>
      </c>
    </row>
    <row r="103" spans="1:6" s="31" customFormat="1" ht="15.75" thickBot="1" x14ac:dyDescent="0.3">
      <c r="A103" s="30">
        <v>14</v>
      </c>
      <c r="B103" s="99" t="s">
        <v>55</v>
      </c>
      <c r="C103" s="70" t="s">
        <v>23</v>
      </c>
      <c r="D103" s="3">
        <v>87975</v>
      </c>
      <c r="E103" s="30"/>
      <c r="F103" s="78">
        <f t="shared" si="3"/>
        <v>43987.5</v>
      </c>
    </row>
    <row r="104" spans="1:6" s="31" customFormat="1" ht="15.75" thickBot="1" x14ac:dyDescent="0.3">
      <c r="A104" s="34">
        <v>15</v>
      </c>
      <c r="B104" s="99" t="s">
        <v>56</v>
      </c>
      <c r="C104" s="70">
        <v>10.1</v>
      </c>
      <c r="D104" s="70">
        <v>89102</v>
      </c>
      <c r="E104" s="30">
        <v>4187</v>
      </c>
      <c r="F104" s="78">
        <f t="shared" si="3"/>
        <v>942218.9</v>
      </c>
    </row>
    <row r="105" spans="1:6" s="31" customFormat="1" ht="15.75" thickBot="1" x14ac:dyDescent="0.3">
      <c r="A105" s="34">
        <v>16</v>
      </c>
      <c r="B105" s="99" t="s">
        <v>56</v>
      </c>
      <c r="C105" s="70">
        <v>10.199999999999999</v>
      </c>
      <c r="D105" s="3">
        <v>87975</v>
      </c>
      <c r="E105" s="30"/>
      <c r="F105" s="78">
        <f t="shared" si="3"/>
        <v>897344.99999999988</v>
      </c>
    </row>
    <row r="106" spans="1:6" s="31" customFormat="1" ht="15.75" thickBot="1" x14ac:dyDescent="0.3">
      <c r="A106" s="30">
        <v>17</v>
      </c>
      <c r="B106" s="99" t="s">
        <v>14</v>
      </c>
      <c r="C106" s="70" t="s">
        <v>23</v>
      </c>
      <c r="D106" s="3">
        <v>87975</v>
      </c>
      <c r="E106" s="30"/>
      <c r="F106" s="78">
        <f t="shared" si="3"/>
        <v>43987.5</v>
      </c>
    </row>
    <row r="107" spans="1:6" s="31" customFormat="1" ht="15.75" thickBot="1" x14ac:dyDescent="0.3">
      <c r="A107" s="30">
        <v>18</v>
      </c>
      <c r="B107" s="99" t="s">
        <v>26</v>
      </c>
      <c r="C107" s="70">
        <v>1</v>
      </c>
      <c r="D107" s="3">
        <v>87975</v>
      </c>
      <c r="E107" s="30"/>
      <c r="F107" s="78">
        <f t="shared" si="3"/>
        <v>87975</v>
      </c>
    </row>
    <row r="108" spans="1:6" s="31" customFormat="1" ht="15.75" thickBot="1" x14ac:dyDescent="0.3">
      <c r="A108" s="30">
        <v>19</v>
      </c>
      <c r="B108" s="99" t="s">
        <v>57</v>
      </c>
      <c r="C108" s="70" t="s">
        <v>23</v>
      </c>
      <c r="D108" s="3">
        <v>87975</v>
      </c>
      <c r="E108" s="30"/>
      <c r="F108" s="78">
        <f t="shared" si="3"/>
        <v>43987.5</v>
      </c>
    </row>
    <row r="109" spans="1:6" s="31" customFormat="1" ht="30" customHeight="1" thickBot="1" x14ac:dyDescent="0.3">
      <c r="A109" s="30">
        <v>20</v>
      </c>
      <c r="B109" s="99" t="s">
        <v>87</v>
      </c>
      <c r="C109" s="70" t="s">
        <v>23</v>
      </c>
      <c r="D109" s="3">
        <v>87975</v>
      </c>
      <c r="E109" s="30"/>
      <c r="F109" s="78">
        <f t="shared" si="3"/>
        <v>43987.5</v>
      </c>
    </row>
    <row r="110" spans="1:6" s="31" customFormat="1" ht="15.75" thickBot="1" x14ac:dyDescent="0.3">
      <c r="A110" s="30">
        <v>21</v>
      </c>
      <c r="B110" s="99" t="s">
        <v>12</v>
      </c>
      <c r="C110" s="70" t="s">
        <v>23</v>
      </c>
      <c r="D110" s="70">
        <v>89102</v>
      </c>
      <c r="E110" s="30">
        <v>4187</v>
      </c>
      <c r="F110" s="78">
        <f t="shared" si="3"/>
        <v>46644.5</v>
      </c>
    </row>
    <row r="111" spans="1:6" s="31" customFormat="1" ht="24" customHeight="1" thickBot="1" x14ac:dyDescent="0.3">
      <c r="A111" s="30">
        <v>22</v>
      </c>
      <c r="B111" s="99" t="s">
        <v>58</v>
      </c>
      <c r="C111" s="70">
        <v>1</v>
      </c>
      <c r="D111" s="70">
        <v>89102</v>
      </c>
      <c r="E111" s="30">
        <v>4187</v>
      </c>
      <c r="F111" s="78">
        <f t="shared" si="3"/>
        <v>93289</v>
      </c>
    </row>
    <row r="112" spans="1:6" s="31" customFormat="1" ht="18" x14ac:dyDescent="0.25">
      <c r="A112" s="30"/>
      <c r="B112" s="35" t="s">
        <v>5</v>
      </c>
      <c r="C112" s="36">
        <v>37.299999999999997</v>
      </c>
      <c r="D112" s="70"/>
      <c r="E112" s="37"/>
      <c r="F112" s="38">
        <f>SUM(F90:F111)</f>
        <v>3491002.4</v>
      </c>
    </row>
    <row r="114" spans="1:6" ht="30" customHeight="1" x14ac:dyDescent="0.25">
      <c r="A114"/>
      <c r="B114" s="110" t="s">
        <v>111</v>
      </c>
      <c r="C114" s="111"/>
      <c r="D114" s="111"/>
      <c r="E114" s="111"/>
    </row>
    <row r="115" spans="1:6" ht="9.75" customHeight="1" x14ac:dyDescent="0.25"/>
    <row r="116" spans="1:6" s="39" customFormat="1" ht="37.5" x14ac:dyDescent="0.3">
      <c r="A116" s="40"/>
      <c r="B116" s="98" t="s">
        <v>1</v>
      </c>
      <c r="C116" s="27" t="s">
        <v>2</v>
      </c>
      <c r="D116" s="27" t="s">
        <v>15</v>
      </c>
      <c r="E116" s="27" t="s">
        <v>16</v>
      </c>
      <c r="F116" s="28" t="s">
        <v>17</v>
      </c>
    </row>
    <row r="117" spans="1:6" ht="15.75" thickBot="1" x14ac:dyDescent="0.3">
      <c r="A117" s="41">
        <v>1</v>
      </c>
      <c r="B117" s="100" t="s">
        <v>59</v>
      </c>
      <c r="C117" s="72">
        <v>1</v>
      </c>
      <c r="D117" s="72">
        <v>116090</v>
      </c>
      <c r="E117" s="42"/>
      <c r="F117" s="78">
        <f>(D117+E117)*C117</f>
        <v>116090</v>
      </c>
    </row>
    <row r="118" spans="1:6" ht="15.75" thickBot="1" x14ac:dyDescent="0.3">
      <c r="A118" s="41"/>
      <c r="B118" s="100" t="s">
        <v>60</v>
      </c>
      <c r="C118" s="72">
        <v>0.38</v>
      </c>
      <c r="D118" s="3">
        <v>116768</v>
      </c>
      <c r="E118" s="42"/>
      <c r="F118" s="78">
        <v>43788</v>
      </c>
    </row>
    <row r="119" spans="1:6" ht="15.75" thickBot="1" x14ac:dyDescent="0.3">
      <c r="A119" s="41">
        <v>2</v>
      </c>
      <c r="B119" s="100" t="s">
        <v>61</v>
      </c>
      <c r="C119" s="72" t="s">
        <v>23</v>
      </c>
      <c r="D119" s="3">
        <v>87975</v>
      </c>
      <c r="E119" s="42"/>
      <c r="F119" s="78">
        <v>43788</v>
      </c>
    </row>
    <row r="120" spans="1:6" ht="15.75" thickBot="1" x14ac:dyDescent="0.3">
      <c r="A120" s="41"/>
      <c r="B120" s="100" t="s">
        <v>62</v>
      </c>
      <c r="C120" s="72">
        <v>0.96</v>
      </c>
      <c r="D120" s="3">
        <v>116768</v>
      </c>
      <c r="E120" s="42"/>
      <c r="F120" s="78">
        <v>111903</v>
      </c>
    </row>
    <row r="121" spans="1:6" ht="15.75" thickBot="1" x14ac:dyDescent="0.3">
      <c r="A121" s="41">
        <v>3</v>
      </c>
      <c r="B121" s="100" t="s">
        <v>128</v>
      </c>
      <c r="C121" s="72">
        <v>0.79100000000000004</v>
      </c>
      <c r="D121" s="3">
        <v>112500</v>
      </c>
      <c r="E121" s="42"/>
      <c r="F121" s="78">
        <v>88625</v>
      </c>
    </row>
    <row r="122" spans="1:6" ht="15.75" thickBot="1" x14ac:dyDescent="0.3">
      <c r="A122" s="41">
        <v>4</v>
      </c>
      <c r="B122" s="100" t="s">
        <v>34</v>
      </c>
      <c r="C122" s="72">
        <v>1</v>
      </c>
      <c r="D122" s="72">
        <v>89102</v>
      </c>
      <c r="E122" s="42">
        <v>4187</v>
      </c>
      <c r="F122" s="78">
        <f t="shared" ref="F122:F133" si="4">(D122+E122)*C122</f>
        <v>93289</v>
      </c>
    </row>
    <row r="123" spans="1:6" ht="15.75" thickBot="1" x14ac:dyDescent="0.3">
      <c r="A123" s="41">
        <v>5</v>
      </c>
      <c r="B123" s="100" t="s">
        <v>28</v>
      </c>
      <c r="C123" s="72">
        <v>1</v>
      </c>
      <c r="D123" s="72">
        <v>102000</v>
      </c>
      <c r="E123" s="42"/>
      <c r="F123" s="78">
        <f>(D123+E123)*C123</f>
        <v>102000</v>
      </c>
    </row>
    <row r="124" spans="1:6" ht="15.75" thickBot="1" x14ac:dyDescent="0.3">
      <c r="A124" s="41">
        <v>6</v>
      </c>
      <c r="B124" s="100" t="s">
        <v>30</v>
      </c>
      <c r="C124" s="72">
        <v>1</v>
      </c>
      <c r="D124" s="72">
        <v>89102</v>
      </c>
      <c r="E124" s="42">
        <v>4187</v>
      </c>
      <c r="F124" s="78">
        <f t="shared" si="4"/>
        <v>93289</v>
      </c>
    </row>
    <row r="125" spans="1:6" ht="15.75" thickBot="1" x14ac:dyDescent="0.3">
      <c r="A125" s="41">
        <v>7</v>
      </c>
      <c r="B125" s="100" t="s">
        <v>26</v>
      </c>
      <c r="C125" s="72">
        <v>1</v>
      </c>
      <c r="D125" s="3">
        <v>87975</v>
      </c>
      <c r="E125" s="42"/>
      <c r="F125" s="78">
        <f t="shared" si="4"/>
        <v>87975</v>
      </c>
    </row>
    <row r="126" spans="1:6" ht="15.75" thickBot="1" x14ac:dyDescent="0.3">
      <c r="A126" s="41">
        <v>8</v>
      </c>
      <c r="B126" s="100" t="s">
        <v>63</v>
      </c>
      <c r="C126" s="72">
        <v>1.25</v>
      </c>
      <c r="D126" s="3">
        <v>116768</v>
      </c>
      <c r="E126" s="42"/>
      <c r="F126" s="78">
        <v>145960</v>
      </c>
    </row>
    <row r="127" spans="1:6" ht="15.75" thickBot="1" x14ac:dyDescent="0.3">
      <c r="A127" s="41">
        <v>9</v>
      </c>
      <c r="B127" s="100" t="s">
        <v>64</v>
      </c>
      <c r="C127" s="72">
        <v>0.91600000000000004</v>
      </c>
      <c r="D127" s="72">
        <v>116768</v>
      </c>
      <c r="E127" s="42"/>
      <c r="F127" s="78">
        <v>107037</v>
      </c>
    </row>
    <row r="128" spans="1:6" ht="15.75" thickBot="1" x14ac:dyDescent="0.3">
      <c r="A128" s="41">
        <v>10</v>
      </c>
      <c r="B128" s="100" t="s">
        <v>64</v>
      </c>
      <c r="C128" s="72">
        <v>1.1200000000000001</v>
      </c>
      <c r="D128" s="3">
        <v>124386</v>
      </c>
      <c r="E128" s="42"/>
      <c r="F128" s="78">
        <v>139934</v>
      </c>
    </row>
    <row r="129" spans="1:6" ht="15.75" thickBot="1" x14ac:dyDescent="0.3">
      <c r="A129" s="41">
        <v>11</v>
      </c>
      <c r="B129" s="100" t="s">
        <v>129</v>
      </c>
      <c r="C129" s="72">
        <v>0.29199999999999998</v>
      </c>
      <c r="D129" s="107">
        <v>118803</v>
      </c>
      <c r="E129" s="42"/>
      <c r="F129" s="78">
        <v>34651</v>
      </c>
    </row>
    <row r="130" spans="1:6" ht="15.75" thickBot="1" x14ac:dyDescent="0.3">
      <c r="A130" s="41">
        <v>12</v>
      </c>
      <c r="B130" s="100" t="s">
        <v>65</v>
      </c>
      <c r="C130" s="72">
        <v>0.83299999999999996</v>
      </c>
      <c r="D130" s="72">
        <v>112500</v>
      </c>
      <c r="E130" s="42"/>
      <c r="F130" s="78">
        <v>93289</v>
      </c>
    </row>
    <row r="131" spans="1:6" ht="15.75" thickBot="1" x14ac:dyDescent="0.3">
      <c r="A131" s="41">
        <v>13</v>
      </c>
      <c r="B131" s="100" t="s">
        <v>12</v>
      </c>
      <c r="C131" s="72">
        <v>1</v>
      </c>
      <c r="D131" s="72">
        <v>87975</v>
      </c>
      <c r="E131" s="42"/>
      <c r="F131" s="78">
        <f t="shared" si="4"/>
        <v>87975</v>
      </c>
    </row>
    <row r="132" spans="1:6" ht="15.75" thickBot="1" x14ac:dyDescent="0.3">
      <c r="A132" s="41">
        <v>14</v>
      </c>
      <c r="B132" s="100" t="s">
        <v>66</v>
      </c>
      <c r="C132" s="72">
        <v>1</v>
      </c>
      <c r="D132" s="72">
        <v>89102</v>
      </c>
      <c r="E132" s="42">
        <v>4187</v>
      </c>
      <c r="F132" s="78">
        <f t="shared" si="4"/>
        <v>93289</v>
      </c>
    </row>
    <row r="133" spans="1:6" ht="15.75" thickBot="1" x14ac:dyDescent="0.3">
      <c r="A133" s="41">
        <v>15</v>
      </c>
      <c r="B133" s="100" t="s">
        <v>4</v>
      </c>
      <c r="C133" s="72">
        <v>1</v>
      </c>
      <c r="D133" s="72">
        <v>89102</v>
      </c>
      <c r="E133" s="42">
        <v>4187</v>
      </c>
      <c r="F133" s="78">
        <f t="shared" si="4"/>
        <v>93289</v>
      </c>
    </row>
    <row r="134" spans="1:6" x14ac:dyDescent="0.25">
      <c r="A134" s="41"/>
      <c r="B134" s="100" t="s">
        <v>5</v>
      </c>
      <c r="C134" s="72">
        <v>17.41</v>
      </c>
      <c r="D134" s="72"/>
      <c r="E134" s="42"/>
      <c r="F134" s="88">
        <f>SUM(F117:F133)</f>
        <v>1576171</v>
      </c>
    </row>
    <row r="137" spans="1:6" s="5" customFormat="1" ht="29.25" customHeight="1" x14ac:dyDescent="0.25">
      <c r="A137" s="138" t="s">
        <v>112</v>
      </c>
      <c r="B137" s="138"/>
      <c r="C137" s="138"/>
      <c r="D137" s="138"/>
      <c r="E137" s="138"/>
      <c r="F137" s="138"/>
    </row>
    <row r="138" spans="1:6" s="5" customFormat="1" ht="9" customHeight="1" x14ac:dyDescent="0.25">
      <c r="B138" s="101"/>
      <c r="F138" s="43"/>
    </row>
    <row r="139" spans="1:6" s="46" customFormat="1" ht="33" x14ac:dyDescent="0.25">
      <c r="A139" s="44" t="s">
        <v>0</v>
      </c>
      <c r="B139" s="102" t="s">
        <v>1</v>
      </c>
      <c r="C139" s="44" t="s">
        <v>2</v>
      </c>
      <c r="D139" s="44" t="s">
        <v>67</v>
      </c>
      <c r="E139" s="44" t="s">
        <v>68</v>
      </c>
      <c r="F139" s="45" t="s">
        <v>69</v>
      </c>
    </row>
    <row r="140" spans="1:6" s="31" customFormat="1" ht="15.75" thickBot="1" x14ac:dyDescent="0.3">
      <c r="A140" s="112">
        <v>1</v>
      </c>
      <c r="B140" s="103" t="s">
        <v>59</v>
      </c>
      <c r="C140" s="47">
        <v>1</v>
      </c>
      <c r="D140" s="47">
        <v>150000</v>
      </c>
      <c r="E140" s="47"/>
      <c r="F140" s="78">
        <f t="shared" ref="F140:F167" si="5">(D140+E140)*C140</f>
        <v>150000</v>
      </c>
    </row>
    <row r="141" spans="1:6" s="31" customFormat="1" ht="15.75" thickBot="1" x14ac:dyDescent="0.3">
      <c r="A141" s="112"/>
      <c r="B141" s="99" t="s">
        <v>70</v>
      </c>
      <c r="C141" s="70">
        <v>0.33</v>
      </c>
      <c r="D141" s="3">
        <v>105570</v>
      </c>
      <c r="E141" s="30"/>
      <c r="F141" s="78">
        <v>35190</v>
      </c>
    </row>
    <row r="142" spans="1:6" s="31" customFormat="1" ht="15.75" thickBot="1" x14ac:dyDescent="0.3">
      <c r="A142" s="30">
        <v>2</v>
      </c>
      <c r="B142" s="99" t="s">
        <v>71</v>
      </c>
      <c r="C142" s="70">
        <v>1</v>
      </c>
      <c r="D142" s="70">
        <v>130000</v>
      </c>
      <c r="E142" s="30"/>
      <c r="F142" s="78">
        <f t="shared" si="5"/>
        <v>130000</v>
      </c>
    </row>
    <row r="143" spans="1:6" s="31" customFormat="1" ht="15.75" thickBot="1" x14ac:dyDescent="0.3">
      <c r="A143" s="112">
        <v>3</v>
      </c>
      <c r="B143" s="99" t="s">
        <v>72</v>
      </c>
      <c r="C143" s="70">
        <v>1</v>
      </c>
      <c r="D143" s="3">
        <v>87975</v>
      </c>
      <c r="E143" s="30"/>
      <c r="F143" s="78">
        <f t="shared" si="5"/>
        <v>87975</v>
      </c>
    </row>
    <row r="144" spans="1:6" s="31" customFormat="1" ht="15.75" thickBot="1" x14ac:dyDescent="0.3">
      <c r="A144" s="112"/>
      <c r="B144" s="99" t="s">
        <v>73</v>
      </c>
      <c r="C144" s="70">
        <v>0.33</v>
      </c>
      <c r="D144" s="3">
        <v>105570</v>
      </c>
      <c r="E144" s="30"/>
      <c r="F144" s="78">
        <v>35190</v>
      </c>
    </row>
    <row r="145" spans="1:11" s="31" customFormat="1" ht="30.75" thickBot="1" x14ac:dyDescent="0.3">
      <c r="A145" s="112">
        <v>4</v>
      </c>
      <c r="B145" s="99" t="s">
        <v>74</v>
      </c>
      <c r="C145" s="70">
        <v>4</v>
      </c>
      <c r="D145" s="70"/>
      <c r="E145" s="30">
        <v>5000</v>
      </c>
      <c r="F145" s="78">
        <f t="shared" si="5"/>
        <v>20000</v>
      </c>
    </row>
    <row r="146" spans="1:11" s="31" customFormat="1" ht="15.75" thickBot="1" x14ac:dyDescent="0.3">
      <c r="A146" s="112"/>
      <c r="B146" s="99" t="s">
        <v>70</v>
      </c>
      <c r="C146" s="70">
        <v>5.6</v>
      </c>
      <c r="D146" s="3">
        <v>105570</v>
      </c>
      <c r="E146" s="30"/>
      <c r="F146" s="78">
        <v>591632</v>
      </c>
    </row>
    <row r="147" spans="1:11" s="31" customFormat="1" ht="15.75" thickBot="1" x14ac:dyDescent="0.3">
      <c r="A147" s="106">
        <v>5</v>
      </c>
      <c r="B147" s="99" t="s">
        <v>133</v>
      </c>
      <c r="C147" s="106">
        <v>2</v>
      </c>
      <c r="D147" s="107">
        <v>89102</v>
      </c>
      <c r="E147" s="106">
        <v>4187</v>
      </c>
      <c r="F147" s="78">
        <v>186578</v>
      </c>
    </row>
    <row r="148" spans="1:11" s="31" customFormat="1" ht="15.75" thickBot="1" x14ac:dyDescent="0.3">
      <c r="A148" s="30">
        <v>6</v>
      </c>
      <c r="B148" s="99" t="s">
        <v>130</v>
      </c>
      <c r="C148" s="70">
        <v>18.66</v>
      </c>
      <c r="D148" s="70">
        <v>111947</v>
      </c>
      <c r="E148" s="30"/>
      <c r="F148" s="78">
        <v>2089603</v>
      </c>
    </row>
    <row r="149" spans="1:11" s="31" customFormat="1" ht="26.25" customHeight="1" thickBot="1" x14ac:dyDescent="0.3">
      <c r="A149" s="112">
        <v>7</v>
      </c>
      <c r="B149" s="99" t="s">
        <v>75</v>
      </c>
      <c r="C149" s="70">
        <v>1</v>
      </c>
      <c r="D149" s="3">
        <v>87975</v>
      </c>
      <c r="E149" s="30"/>
      <c r="F149" s="78">
        <f t="shared" si="5"/>
        <v>87975</v>
      </c>
      <c r="K149" s="48"/>
    </row>
    <row r="150" spans="1:11" s="31" customFormat="1" ht="15.75" thickBot="1" x14ac:dyDescent="0.3">
      <c r="A150" s="112"/>
      <c r="B150" s="99" t="s">
        <v>76</v>
      </c>
      <c r="C150" s="70">
        <v>0.66</v>
      </c>
      <c r="D150" s="3">
        <v>105570</v>
      </c>
      <c r="E150" s="30"/>
      <c r="F150" s="78">
        <v>70380</v>
      </c>
    </row>
    <row r="151" spans="1:11" s="31" customFormat="1" ht="30.75" thickBot="1" x14ac:dyDescent="0.3">
      <c r="A151" s="112">
        <v>8</v>
      </c>
      <c r="B151" s="99" t="s">
        <v>131</v>
      </c>
      <c r="C151" s="70">
        <v>1</v>
      </c>
      <c r="D151" s="3">
        <v>87975</v>
      </c>
      <c r="E151" s="30"/>
      <c r="F151" s="78">
        <f t="shared" si="5"/>
        <v>87975</v>
      </c>
    </row>
    <row r="152" spans="1:11" s="31" customFormat="1" ht="15.75" thickBot="1" x14ac:dyDescent="0.3">
      <c r="A152" s="112"/>
      <c r="B152" s="99" t="s">
        <v>77</v>
      </c>
      <c r="C152" s="70">
        <v>0.66</v>
      </c>
      <c r="D152" s="3">
        <v>105570</v>
      </c>
      <c r="E152" s="30"/>
      <c r="F152" s="78">
        <v>70380</v>
      </c>
    </row>
    <row r="153" spans="1:11" s="31" customFormat="1" ht="15.75" thickBot="1" x14ac:dyDescent="0.3">
      <c r="A153" s="30">
        <v>9</v>
      </c>
      <c r="B153" s="99" t="s">
        <v>78</v>
      </c>
      <c r="C153" s="70">
        <v>15.68</v>
      </c>
      <c r="D153" s="3">
        <v>105570</v>
      </c>
      <c r="E153" s="30"/>
      <c r="F153" s="78">
        <v>1656127</v>
      </c>
    </row>
    <row r="154" spans="1:11" s="31" customFormat="1" ht="30.75" thickBot="1" x14ac:dyDescent="0.3">
      <c r="A154" s="112">
        <v>10</v>
      </c>
      <c r="B154" s="99" t="s">
        <v>79</v>
      </c>
      <c r="C154" s="70">
        <v>4</v>
      </c>
      <c r="D154" s="70">
        <v>89102</v>
      </c>
      <c r="E154" s="30">
        <v>4187</v>
      </c>
      <c r="F154" s="78">
        <f t="shared" si="5"/>
        <v>373156</v>
      </c>
    </row>
    <row r="155" spans="1:11" s="31" customFormat="1" ht="15.75" thickBot="1" x14ac:dyDescent="0.3">
      <c r="A155" s="112"/>
      <c r="B155" s="99" t="s">
        <v>77</v>
      </c>
      <c r="C155" s="70">
        <v>4.75</v>
      </c>
      <c r="D155" s="70">
        <v>111947</v>
      </c>
      <c r="E155" s="30"/>
      <c r="F155" s="78">
        <f t="shared" si="5"/>
        <v>531748.25</v>
      </c>
    </row>
    <row r="156" spans="1:11" s="31" customFormat="1" ht="15.75" thickBot="1" x14ac:dyDescent="0.3">
      <c r="A156" s="30">
        <v>11</v>
      </c>
      <c r="B156" s="99" t="s">
        <v>28</v>
      </c>
      <c r="C156" s="70">
        <v>1</v>
      </c>
      <c r="D156" s="3">
        <v>110000</v>
      </c>
      <c r="E156" s="30"/>
      <c r="F156" s="78">
        <f t="shared" si="5"/>
        <v>110000</v>
      </c>
    </row>
    <row r="157" spans="1:11" s="31" customFormat="1" ht="15.75" thickBot="1" x14ac:dyDescent="0.3">
      <c r="A157" s="30">
        <v>12</v>
      </c>
      <c r="B157" s="99" t="s">
        <v>12</v>
      </c>
      <c r="C157" s="70">
        <v>1</v>
      </c>
      <c r="D157" s="3">
        <v>87975</v>
      </c>
      <c r="E157" s="30"/>
      <c r="F157" s="78">
        <f t="shared" si="5"/>
        <v>87975</v>
      </c>
    </row>
    <row r="158" spans="1:11" s="31" customFormat="1" ht="15.75" thickBot="1" x14ac:dyDescent="0.3">
      <c r="A158" s="30">
        <v>13</v>
      </c>
      <c r="B158" s="99" t="s">
        <v>26</v>
      </c>
      <c r="C158" s="70">
        <v>2</v>
      </c>
      <c r="D158" s="3">
        <v>87975</v>
      </c>
      <c r="E158" s="30">
        <v>4187</v>
      </c>
      <c r="F158" s="78">
        <v>186578</v>
      </c>
    </row>
    <row r="159" spans="1:11" s="31" customFormat="1" ht="15.75" thickBot="1" x14ac:dyDescent="0.3">
      <c r="A159" s="30">
        <v>14</v>
      </c>
      <c r="B159" s="99" t="s">
        <v>81</v>
      </c>
      <c r="C159" s="70">
        <v>0.41</v>
      </c>
      <c r="D159" s="3">
        <v>87975</v>
      </c>
      <c r="E159" s="30"/>
      <c r="F159" s="78">
        <v>36656</v>
      </c>
    </row>
    <row r="160" spans="1:11" s="31" customFormat="1" ht="15.75" thickBot="1" x14ac:dyDescent="0.3">
      <c r="A160" s="30">
        <v>15</v>
      </c>
      <c r="B160" s="99" t="s">
        <v>14</v>
      </c>
      <c r="C160" s="70">
        <v>1</v>
      </c>
      <c r="D160" s="3">
        <v>87975</v>
      </c>
      <c r="E160" s="30"/>
      <c r="F160" s="78">
        <f t="shared" si="5"/>
        <v>87975</v>
      </c>
    </row>
    <row r="161" spans="1:6" s="31" customFormat="1" ht="15.75" thickBot="1" x14ac:dyDescent="0.3">
      <c r="A161" s="30">
        <v>16</v>
      </c>
      <c r="B161" s="99" t="s">
        <v>80</v>
      </c>
      <c r="C161" s="70">
        <v>1</v>
      </c>
      <c r="D161" s="3">
        <v>87975</v>
      </c>
      <c r="E161" s="30"/>
      <c r="F161" s="78">
        <f t="shared" si="5"/>
        <v>87975</v>
      </c>
    </row>
    <row r="162" spans="1:6" s="31" customFormat="1" ht="30.75" thickBot="1" x14ac:dyDescent="0.3">
      <c r="A162" s="30">
        <v>17</v>
      </c>
      <c r="B162" s="99" t="s">
        <v>79</v>
      </c>
      <c r="C162" s="70">
        <v>2</v>
      </c>
      <c r="D162" s="3">
        <v>87975</v>
      </c>
      <c r="E162" s="30"/>
      <c r="F162" s="78">
        <f t="shared" si="5"/>
        <v>175950</v>
      </c>
    </row>
    <row r="163" spans="1:6" s="31" customFormat="1" ht="15.75" thickBot="1" x14ac:dyDescent="0.3">
      <c r="A163" s="30">
        <v>18</v>
      </c>
      <c r="B163" s="99" t="s">
        <v>77</v>
      </c>
      <c r="C163" s="70">
        <v>2.02</v>
      </c>
      <c r="D163" s="3">
        <v>105570</v>
      </c>
      <c r="E163" s="30"/>
      <c r="F163" s="78">
        <v>213339</v>
      </c>
    </row>
    <row r="164" spans="1:6" s="31" customFormat="1" ht="15.75" thickBot="1" x14ac:dyDescent="0.3">
      <c r="A164" s="30">
        <v>19</v>
      </c>
      <c r="B164" s="99" t="s">
        <v>82</v>
      </c>
      <c r="C164" s="70">
        <v>1</v>
      </c>
      <c r="D164" s="3">
        <v>87975</v>
      </c>
      <c r="E164" s="30"/>
      <c r="F164" s="78">
        <f t="shared" si="5"/>
        <v>87975</v>
      </c>
    </row>
    <row r="165" spans="1:6" s="31" customFormat="1" ht="15.75" thickBot="1" x14ac:dyDescent="0.3">
      <c r="A165" s="30">
        <v>20</v>
      </c>
      <c r="B165" s="99" t="s">
        <v>83</v>
      </c>
      <c r="C165" s="70">
        <v>3</v>
      </c>
      <c r="D165" s="70">
        <v>89102</v>
      </c>
      <c r="E165" s="30">
        <v>4187</v>
      </c>
      <c r="F165" s="78">
        <f t="shared" si="5"/>
        <v>279867</v>
      </c>
    </row>
    <row r="166" spans="1:6" s="31" customFormat="1" ht="32.25" customHeight="1" thickBot="1" x14ac:dyDescent="0.3">
      <c r="A166" s="30">
        <v>21</v>
      </c>
      <c r="B166" s="99" t="s">
        <v>132</v>
      </c>
      <c r="C166" s="70">
        <v>1</v>
      </c>
      <c r="D166" s="70">
        <v>89102</v>
      </c>
      <c r="E166" s="30">
        <v>19187</v>
      </c>
      <c r="F166" s="78">
        <f t="shared" si="5"/>
        <v>108289</v>
      </c>
    </row>
    <row r="167" spans="1:6" s="31" customFormat="1" ht="15.75" thickBot="1" x14ac:dyDescent="0.3">
      <c r="A167" s="30">
        <v>22</v>
      </c>
      <c r="B167" s="99" t="s">
        <v>73</v>
      </c>
      <c r="C167" s="70">
        <v>0.25</v>
      </c>
      <c r="D167" s="3">
        <v>111947</v>
      </c>
      <c r="E167" s="30"/>
      <c r="F167" s="78">
        <f t="shared" si="5"/>
        <v>27986.75</v>
      </c>
    </row>
    <row r="168" spans="1:6" s="5" customFormat="1" ht="18" x14ac:dyDescent="0.25">
      <c r="A168" s="30"/>
      <c r="B168" s="35" t="s">
        <v>5</v>
      </c>
      <c r="C168" s="49">
        <v>55</v>
      </c>
      <c r="D168" s="37" t="s">
        <v>6</v>
      </c>
      <c r="E168" s="37"/>
      <c r="F168" s="38">
        <f>SUM(F140:F167)</f>
        <v>7694475</v>
      </c>
    </row>
    <row r="170" spans="1:6" ht="6" customHeight="1" x14ac:dyDescent="0.25"/>
    <row r="171" spans="1:6" ht="33" customHeight="1" thickBot="1" x14ac:dyDescent="0.3">
      <c r="A171" s="137" t="s">
        <v>110</v>
      </c>
      <c r="B171" s="137"/>
      <c r="C171" s="137"/>
      <c r="D171" s="137"/>
      <c r="E171" s="137"/>
      <c r="F171" s="137"/>
    </row>
    <row r="172" spans="1:6" s="23" customFormat="1" ht="13.5" x14ac:dyDescent="0.2">
      <c r="A172" s="118" t="s">
        <v>36</v>
      </c>
      <c r="B172" s="118" t="s">
        <v>37</v>
      </c>
      <c r="C172" s="118" t="s">
        <v>38</v>
      </c>
      <c r="D172" s="118" t="s">
        <v>39</v>
      </c>
      <c r="E172" s="22" t="s">
        <v>84</v>
      </c>
      <c r="F172" s="115" t="s">
        <v>85</v>
      </c>
    </row>
    <row r="173" spans="1:6" s="23" customFormat="1" ht="26.25" customHeight="1" thickBot="1" x14ac:dyDescent="0.25">
      <c r="A173" s="119"/>
      <c r="B173" s="119"/>
      <c r="C173" s="119"/>
      <c r="D173" s="119"/>
      <c r="E173" s="24" t="s">
        <v>86</v>
      </c>
      <c r="F173" s="116"/>
    </row>
    <row r="174" spans="1:6" ht="17.25" thickBot="1" x14ac:dyDescent="0.3">
      <c r="A174" s="50">
        <v>1</v>
      </c>
      <c r="B174" s="25" t="s">
        <v>3</v>
      </c>
      <c r="C174" s="51">
        <v>1</v>
      </c>
      <c r="D174" s="51">
        <v>111200</v>
      </c>
      <c r="E174" s="51"/>
      <c r="F174" s="78">
        <f t="shared" ref="F174:F181" si="6">(D174+E174)*C174</f>
        <v>111200</v>
      </c>
    </row>
    <row r="175" spans="1:6" ht="17.25" thickBot="1" x14ac:dyDescent="0.3">
      <c r="A175" s="50">
        <v>2</v>
      </c>
      <c r="B175" s="25" t="s">
        <v>28</v>
      </c>
      <c r="C175" s="51">
        <v>1</v>
      </c>
      <c r="D175" s="51">
        <v>95670</v>
      </c>
      <c r="E175" s="51"/>
      <c r="F175" s="78">
        <f t="shared" si="6"/>
        <v>95670</v>
      </c>
    </row>
    <row r="176" spans="1:6" ht="17.25" thickBot="1" x14ac:dyDescent="0.3">
      <c r="A176" s="50">
        <v>3</v>
      </c>
      <c r="B176" s="25" t="s">
        <v>87</v>
      </c>
      <c r="C176" s="51">
        <v>3</v>
      </c>
      <c r="D176" s="51">
        <v>89102</v>
      </c>
      <c r="E176" s="51">
        <v>4187</v>
      </c>
      <c r="F176" s="78">
        <f t="shared" si="6"/>
        <v>279867</v>
      </c>
    </row>
    <row r="177" spans="1:6" ht="17.25" thickBot="1" x14ac:dyDescent="0.3">
      <c r="A177" s="50">
        <v>4</v>
      </c>
      <c r="B177" s="25" t="s">
        <v>88</v>
      </c>
      <c r="C177" s="51">
        <v>1</v>
      </c>
      <c r="D177" s="51">
        <v>89102</v>
      </c>
      <c r="E177" s="51">
        <v>4187</v>
      </c>
      <c r="F177" s="78">
        <f t="shared" si="6"/>
        <v>93289</v>
      </c>
    </row>
    <row r="178" spans="1:6" ht="17.25" thickBot="1" x14ac:dyDescent="0.3">
      <c r="A178" s="50">
        <v>5</v>
      </c>
      <c r="B178" s="25" t="s">
        <v>89</v>
      </c>
      <c r="C178" s="51">
        <v>0.5</v>
      </c>
      <c r="D178" s="51">
        <v>89102</v>
      </c>
      <c r="E178" s="51">
        <v>4187</v>
      </c>
      <c r="F178" s="78">
        <f t="shared" si="6"/>
        <v>46644.5</v>
      </c>
    </row>
    <row r="179" spans="1:6" ht="17.25" thickBot="1" x14ac:dyDescent="0.3">
      <c r="A179" s="50">
        <v>6</v>
      </c>
      <c r="B179" s="25" t="s">
        <v>26</v>
      </c>
      <c r="C179" s="51">
        <v>0.5</v>
      </c>
      <c r="D179" s="3">
        <v>87975</v>
      </c>
      <c r="E179" s="51"/>
      <c r="F179" s="78">
        <f t="shared" si="6"/>
        <v>43987.5</v>
      </c>
    </row>
    <row r="180" spans="1:6" ht="17.25" thickBot="1" x14ac:dyDescent="0.3">
      <c r="A180" s="50">
        <v>7</v>
      </c>
      <c r="B180" s="25" t="s">
        <v>14</v>
      </c>
      <c r="C180" s="51">
        <v>0.5</v>
      </c>
      <c r="D180" s="3">
        <v>87975</v>
      </c>
      <c r="E180" s="51"/>
      <c r="F180" s="78">
        <f t="shared" si="6"/>
        <v>43987.5</v>
      </c>
    </row>
    <row r="181" spans="1:6" ht="17.25" thickBot="1" x14ac:dyDescent="0.3">
      <c r="A181" s="50">
        <v>8</v>
      </c>
      <c r="B181" s="25" t="s">
        <v>89</v>
      </c>
      <c r="C181" s="51" t="s">
        <v>23</v>
      </c>
      <c r="D181" s="3">
        <v>87975</v>
      </c>
      <c r="E181" s="51"/>
      <c r="F181" s="78">
        <f t="shared" si="6"/>
        <v>43987.5</v>
      </c>
    </row>
    <row r="182" spans="1:6" ht="17.25" thickBot="1" x14ac:dyDescent="0.3">
      <c r="A182" s="50"/>
      <c r="B182" s="25" t="s">
        <v>5</v>
      </c>
      <c r="C182" s="51">
        <v>8</v>
      </c>
      <c r="D182" s="51"/>
      <c r="E182" s="51">
        <f>SUM(E174:E181)</f>
        <v>12561</v>
      </c>
      <c r="F182" s="86">
        <f>SUM(F174:F181)</f>
        <v>758633</v>
      </c>
    </row>
    <row r="183" spans="1:6" ht="6" customHeight="1" x14ac:dyDescent="0.25">
      <c r="A183" s="52"/>
      <c r="E183" s="21"/>
    </row>
    <row r="184" spans="1:6" ht="2.25" hidden="1" customHeight="1" x14ac:dyDescent="0.25"/>
    <row r="185" spans="1:6" hidden="1" x14ac:dyDescent="0.25"/>
    <row r="186" spans="1:6" hidden="1" x14ac:dyDescent="0.25"/>
    <row r="187" spans="1:6" hidden="1" x14ac:dyDescent="0.25"/>
    <row r="188" spans="1:6" ht="37.5" customHeight="1" thickBot="1" x14ac:dyDescent="0.3">
      <c r="A188" s="125" t="s">
        <v>118</v>
      </c>
      <c r="B188" s="125"/>
      <c r="C188" s="125"/>
      <c r="D188" s="125"/>
      <c r="E188" s="125"/>
    </row>
    <row r="189" spans="1:6" s="54" customFormat="1" ht="14.25" x14ac:dyDescent="0.2">
      <c r="A189" s="126" t="s">
        <v>36</v>
      </c>
      <c r="B189" s="126" t="s">
        <v>37</v>
      </c>
      <c r="C189" s="128" t="s">
        <v>38</v>
      </c>
      <c r="D189" s="128" t="s">
        <v>39</v>
      </c>
      <c r="E189" s="53" t="s">
        <v>40</v>
      </c>
      <c r="F189" s="123" t="s">
        <v>85</v>
      </c>
    </row>
    <row r="190" spans="1:6" s="54" customFormat="1" ht="29.25" thickBot="1" x14ac:dyDescent="0.25">
      <c r="A190" s="127"/>
      <c r="B190" s="127"/>
      <c r="C190" s="129"/>
      <c r="D190" s="129"/>
      <c r="E190" s="55" t="s">
        <v>42</v>
      </c>
      <c r="F190" s="124"/>
    </row>
    <row r="191" spans="1:6" s="20" customFormat="1" ht="17.25" thickBot="1" x14ac:dyDescent="0.3">
      <c r="A191" s="75">
        <v>1</v>
      </c>
      <c r="B191" s="25" t="s">
        <v>124</v>
      </c>
      <c r="C191" s="51">
        <v>1</v>
      </c>
      <c r="D191" s="51">
        <v>150000</v>
      </c>
      <c r="E191" s="51"/>
      <c r="F191" s="78">
        <f t="shared" ref="F191:F208" si="7">(D191+E191)*C191</f>
        <v>150000</v>
      </c>
    </row>
    <row r="192" spans="1:6" s="20" customFormat="1" ht="17.25" thickBot="1" x14ac:dyDescent="0.3">
      <c r="A192" s="75"/>
      <c r="B192" s="25" t="s">
        <v>125</v>
      </c>
      <c r="C192" s="51"/>
      <c r="D192" s="51">
        <v>75000</v>
      </c>
      <c r="E192" s="51"/>
      <c r="F192" s="78">
        <v>75000</v>
      </c>
    </row>
    <row r="193" spans="1:6" s="20" customFormat="1" ht="17.25" thickBot="1" x14ac:dyDescent="0.3">
      <c r="A193" s="75">
        <v>2</v>
      </c>
      <c r="B193" s="25" t="s">
        <v>7</v>
      </c>
      <c r="C193" s="51">
        <v>1</v>
      </c>
      <c r="D193" s="51">
        <v>130897</v>
      </c>
      <c r="E193" s="51"/>
      <c r="F193" s="78">
        <f t="shared" si="7"/>
        <v>130897</v>
      </c>
    </row>
    <row r="194" spans="1:6" s="20" customFormat="1" ht="17.25" thickBot="1" x14ac:dyDescent="0.3">
      <c r="A194" s="75">
        <v>3</v>
      </c>
      <c r="B194" s="25" t="s">
        <v>28</v>
      </c>
      <c r="C194" s="51">
        <v>1</v>
      </c>
      <c r="D194" s="51">
        <v>94000</v>
      </c>
      <c r="E194" s="51"/>
      <c r="F194" s="78">
        <f t="shared" si="7"/>
        <v>94000</v>
      </c>
    </row>
    <row r="195" spans="1:6" s="20" customFormat="1" ht="17.25" thickBot="1" x14ac:dyDescent="0.3">
      <c r="A195" s="75">
        <v>4</v>
      </c>
      <c r="B195" s="25" t="s">
        <v>90</v>
      </c>
      <c r="C195" s="51">
        <v>1</v>
      </c>
      <c r="D195" s="3">
        <v>87975</v>
      </c>
      <c r="E195" s="51"/>
      <c r="F195" s="78">
        <f t="shared" si="7"/>
        <v>87975</v>
      </c>
    </row>
    <row r="196" spans="1:6" s="20" customFormat="1" ht="17.25" thickBot="1" x14ac:dyDescent="0.3">
      <c r="A196" s="75">
        <v>5</v>
      </c>
      <c r="B196" s="25" t="s">
        <v>12</v>
      </c>
      <c r="C196" s="51">
        <v>1</v>
      </c>
      <c r="D196" s="3">
        <v>87975</v>
      </c>
      <c r="E196" s="51"/>
      <c r="F196" s="78">
        <f t="shared" si="7"/>
        <v>87975</v>
      </c>
    </row>
    <row r="197" spans="1:6" s="20" customFormat="1" ht="17.25" thickBot="1" x14ac:dyDescent="0.3">
      <c r="A197" s="75">
        <v>6</v>
      </c>
      <c r="B197" s="25" t="s">
        <v>8</v>
      </c>
      <c r="C197" s="51">
        <v>1</v>
      </c>
      <c r="D197" s="3">
        <v>87975</v>
      </c>
      <c r="E197" s="51"/>
      <c r="F197" s="78">
        <f t="shared" si="7"/>
        <v>87975</v>
      </c>
    </row>
    <row r="198" spans="1:6" s="20" customFormat="1" ht="17.25" thickBot="1" x14ac:dyDescent="0.3">
      <c r="A198" s="75">
        <v>7</v>
      </c>
      <c r="B198" s="25" t="s">
        <v>91</v>
      </c>
      <c r="C198" s="51">
        <v>1</v>
      </c>
      <c r="D198" s="3">
        <v>87975</v>
      </c>
      <c r="E198" s="51"/>
      <c r="F198" s="78">
        <f t="shared" si="7"/>
        <v>87975</v>
      </c>
    </row>
    <row r="199" spans="1:6" s="20" customFormat="1" ht="17.25" thickBot="1" x14ac:dyDescent="0.3">
      <c r="A199" s="75">
        <v>8</v>
      </c>
      <c r="B199" s="25" t="s">
        <v>92</v>
      </c>
      <c r="C199" s="51">
        <v>0.42</v>
      </c>
      <c r="D199" s="3">
        <v>87975</v>
      </c>
      <c r="E199" s="51"/>
      <c r="F199" s="78">
        <f t="shared" si="7"/>
        <v>36949.5</v>
      </c>
    </row>
    <row r="200" spans="1:6" s="20" customFormat="1" ht="17.25" thickBot="1" x14ac:dyDescent="0.3">
      <c r="A200" s="75">
        <v>9</v>
      </c>
      <c r="B200" s="25" t="s">
        <v>26</v>
      </c>
      <c r="C200" s="51">
        <v>4</v>
      </c>
      <c r="D200" s="3">
        <v>87975</v>
      </c>
      <c r="E200" s="51"/>
      <c r="F200" s="78">
        <f t="shared" si="7"/>
        <v>351900</v>
      </c>
    </row>
    <row r="201" spans="1:6" s="20" customFormat="1" ht="17.25" thickBot="1" x14ac:dyDescent="0.3">
      <c r="A201" s="75">
        <v>10</v>
      </c>
      <c r="B201" s="25" t="s">
        <v>93</v>
      </c>
      <c r="C201" s="51">
        <v>4</v>
      </c>
      <c r="D201" s="51">
        <v>110000</v>
      </c>
      <c r="E201" s="51"/>
      <c r="F201" s="78">
        <f t="shared" si="7"/>
        <v>440000</v>
      </c>
    </row>
    <row r="202" spans="1:6" s="20" customFormat="1" ht="17.25" thickBot="1" x14ac:dyDescent="0.3">
      <c r="A202" s="75">
        <v>11</v>
      </c>
      <c r="B202" s="25" t="s">
        <v>93</v>
      </c>
      <c r="C202" s="51">
        <v>2</v>
      </c>
      <c r="D202" s="51">
        <v>150000</v>
      </c>
      <c r="E202" s="51"/>
      <c r="F202" s="78">
        <f t="shared" si="7"/>
        <v>300000</v>
      </c>
    </row>
    <row r="203" spans="1:6" s="20" customFormat="1" ht="17.25" thickBot="1" x14ac:dyDescent="0.3">
      <c r="A203" s="75">
        <v>12</v>
      </c>
      <c r="B203" s="25" t="s">
        <v>93</v>
      </c>
      <c r="C203" s="51">
        <v>4</v>
      </c>
      <c r="D203" s="51">
        <v>120000</v>
      </c>
      <c r="E203" s="51"/>
      <c r="F203" s="78">
        <f t="shared" si="7"/>
        <v>480000</v>
      </c>
    </row>
    <row r="204" spans="1:6" s="20" customFormat="1" ht="17.25" thickBot="1" x14ac:dyDescent="0.3">
      <c r="A204" s="75">
        <v>13</v>
      </c>
      <c r="B204" s="25" t="s">
        <v>93</v>
      </c>
      <c r="C204" s="51">
        <v>0.5</v>
      </c>
      <c r="D204" s="51">
        <v>120000</v>
      </c>
      <c r="E204" s="51"/>
      <c r="F204" s="78">
        <f t="shared" si="7"/>
        <v>60000</v>
      </c>
    </row>
    <row r="205" spans="1:6" s="20" customFormat="1" ht="17.25" thickBot="1" x14ac:dyDescent="0.3">
      <c r="A205" s="75">
        <v>14</v>
      </c>
      <c r="B205" s="25" t="s">
        <v>93</v>
      </c>
      <c r="C205" s="51">
        <v>0.83</v>
      </c>
      <c r="D205" s="51">
        <v>120000</v>
      </c>
      <c r="E205" s="51"/>
      <c r="F205" s="78">
        <f t="shared" si="7"/>
        <v>99600</v>
      </c>
    </row>
    <row r="206" spans="1:6" s="20" customFormat="1" ht="17.25" thickBot="1" x14ac:dyDescent="0.3">
      <c r="A206" s="75">
        <v>15</v>
      </c>
      <c r="B206" s="25" t="s">
        <v>93</v>
      </c>
      <c r="C206" s="51">
        <v>1</v>
      </c>
      <c r="D206" s="51">
        <v>120000</v>
      </c>
      <c r="E206" s="51"/>
      <c r="F206" s="78">
        <f t="shared" si="7"/>
        <v>120000</v>
      </c>
    </row>
    <row r="207" spans="1:6" s="20" customFormat="1" ht="17.25" thickBot="1" x14ac:dyDescent="0.3">
      <c r="A207" s="75">
        <v>16</v>
      </c>
      <c r="B207" s="25" t="s">
        <v>93</v>
      </c>
      <c r="C207" s="51">
        <v>0.67</v>
      </c>
      <c r="D207" s="51">
        <v>110000</v>
      </c>
      <c r="E207" s="51"/>
      <c r="F207" s="78">
        <f t="shared" si="7"/>
        <v>73700</v>
      </c>
    </row>
    <row r="208" spans="1:6" s="20" customFormat="1" ht="17.25" thickBot="1" x14ac:dyDescent="0.3">
      <c r="A208" s="75">
        <v>17</v>
      </c>
      <c r="B208" s="25" t="s">
        <v>93</v>
      </c>
      <c r="C208" s="51">
        <v>1</v>
      </c>
      <c r="D208" s="51">
        <v>89102</v>
      </c>
      <c r="E208" s="51">
        <v>4187</v>
      </c>
      <c r="F208" s="78">
        <f t="shared" si="7"/>
        <v>93289</v>
      </c>
    </row>
    <row r="209" spans="1:6" s="20" customFormat="1" ht="17.25" thickBot="1" x14ac:dyDescent="0.3">
      <c r="A209" s="75"/>
      <c r="B209" s="25" t="s">
        <v>5</v>
      </c>
      <c r="C209" s="51">
        <v>26</v>
      </c>
      <c r="D209" s="51"/>
      <c r="E209" s="51"/>
      <c r="F209" s="86">
        <f>SUM(F191:F208)</f>
        <v>2857235.5</v>
      </c>
    </row>
    <row r="212" spans="1:6" s="56" customFormat="1" ht="44.25" customHeight="1" x14ac:dyDescent="0.25">
      <c r="A212" s="132" t="s">
        <v>109</v>
      </c>
      <c r="B212" s="132"/>
      <c r="C212" s="132"/>
      <c r="D212" s="132"/>
      <c r="E212" s="132"/>
      <c r="F212" s="43"/>
    </row>
    <row r="213" spans="1:6" s="5" customFormat="1" ht="3" customHeight="1" thickBot="1" x14ac:dyDescent="0.3">
      <c r="A213" s="57"/>
      <c r="B213" s="101"/>
      <c r="F213" s="43"/>
    </row>
    <row r="214" spans="1:6" s="59" customFormat="1" ht="21" customHeight="1" x14ac:dyDescent="0.2">
      <c r="A214" s="133" t="s">
        <v>36</v>
      </c>
      <c r="B214" s="133" t="s">
        <v>37</v>
      </c>
      <c r="C214" s="135" t="s">
        <v>38</v>
      </c>
      <c r="D214" s="135" t="s">
        <v>39</v>
      </c>
      <c r="E214" s="58" t="s">
        <v>40</v>
      </c>
      <c r="F214" s="130" t="s">
        <v>85</v>
      </c>
    </row>
    <row r="215" spans="1:6" ht="33.75" thickBot="1" x14ac:dyDescent="0.3">
      <c r="A215" s="134"/>
      <c r="B215" s="134"/>
      <c r="C215" s="136"/>
      <c r="D215" s="136"/>
      <c r="E215" s="25" t="s">
        <v>42</v>
      </c>
      <c r="F215" s="131"/>
    </row>
    <row r="216" spans="1:6" ht="17.25" thickBot="1" x14ac:dyDescent="0.3">
      <c r="A216" s="50">
        <v>1</v>
      </c>
      <c r="B216" s="25" t="s">
        <v>3</v>
      </c>
      <c r="C216" s="51">
        <v>1</v>
      </c>
      <c r="D216" s="51">
        <v>142800</v>
      </c>
      <c r="E216" s="51"/>
      <c r="F216" s="78">
        <f t="shared" ref="F216:F228" si="8">(D216+E216)*C216</f>
        <v>142800</v>
      </c>
    </row>
    <row r="217" spans="1:6" ht="17.25" thickBot="1" x14ac:dyDescent="0.3">
      <c r="A217" s="50">
        <v>2</v>
      </c>
      <c r="B217" s="25" t="s">
        <v>28</v>
      </c>
      <c r="C217" s="51">
        <v>1</v>
      </c>
      <c r="D217" s="51">
        <v>93463</v>
      </c>
      <c r="E217" s="51"/>
      <c r="F217" s="78">
        <f t="shared" si="8"/>
        <v>93463</v>
      </c>
    </row>
    <row r="218" spans="1:6" ht="17.25" thickBot="1" x14ac:dyDescent="0.3">
      <c r="A218" s="50">
        <v>3</v>
      </c>
      <c r="B218" s="25" t="s">
        <v>34</v>
      </c>
      <c r="C218" s="51">
        <v>3</v>
      </c>
      <c r="D218" s="51">
        <v>89102</v>
      </c>
      <c r="E218" s="51">
        <v>4187</v>
      </c>
      <c r="F218" s="78">
        <f t="shared" si="8"/>
        <v>279867</v>
      </c>
    </row>
    <row r="219" spans="1:6" ht="17.25" thickBot="1" x14ac:dyDescent="0.3">
      <c r="A219" s="50">
        <v>4</v>
      </c>
      <c r="B219" s="25" t="s">
        <v>34</v>
      </c>
      <c r="C219" s="51">
        <v>1</v>
      </c>
      <c r="D219" s="3">
        <v>87975</v>
      </c>
      <c r="E219" s="51"/>
      <c r="F219" s="78">
        <f t="shared" si="8"/>
        <v>87975</v>
      </c>
    </row>
    <row r="220" spans="1:6" ht="17.25" thickBot="1" x14ac:dyDescent="0.3">
      <c r="A220" s="50">
        <v>5</v>
      </c>
      <c r="B220" s="25" t="s">
        <v>94</v>
      </c>
      <c r="C220" s="51">
        <v>0.5</v>
      </c>
      <c r="D220" s="51">
        <v>89102</v>
      </c>
      <c r="E220" s="51">
        <v>4187</v>
      </c>
      <c r="F220" s="78">
        <f t="shared" si="8"/>
        <v>46644.5</v>
      </c>
    </row>
    <row r="221" spans="1:6" ht="17.25" thickBot="1" x14ac:dyDescent="0.3">
      <c r="A221" s="50">
        <v>6</v>
      </c>
      <c r="B221" s="25" t="s">
        <v>94</v>
      </c>
      <c r="C221" s="51">
        <v>0.5</v>
      </c>
      <c r="D221" s="3">
        <v>87975</v>
      </c>
      <c r="E221" s="51"/>
      <c r="F221" s="78">
        <f t="shared" si="8"/>
        <v>43987.5</v>
      </c>
    </row>
    <row r="222" spans="1:6" ht="17.25" thickBot="1" x14ac:dyDescent="0.3">
      <c r="A222" s="50">
        <v>7</v>
      </c>
      <c r="B222" s="25" t="s">
        <v>11</v>
      </c>
      <c r="C222" s="51">
        <v>0.5</v>
      </c>
      <c r="D222" s="51">
        <v>89102</v>
      </c>
      <c r="E222" s="51">
        <v>4187</v>
      </c>
      <c r="F222" s="78">
        <f t="shared" si="8"/>
        <v>46644.5</v>
      </c>
    </row>
    <row r="223" spans="1:6" ht="17.25" thickBot="1" x14ac:dyDescent="0.3">
      <c r="A223" s="50">
        <v>8</v>
      </c>
      <c r="B223" s="25" t="s">
        <v>89</v>
      </c>
      <c r="C223" s="51">
        <v>0.5</v>
      </c>
      <c r="D223" s="51">
        <v>89102</v>
      </c>
      <c r="E223" s="51">
        <v>4187</v>
      </c>
      <c r="F223" s="78">
        <f t="shared" si="8"/>
        <v>46644.5</v>
      </c>
    </row>
    <row r="224" spans="1:6" ht="17.25" thickBot="1" x14ac:dyDescent="0.3">
      <c r="A224" s="71">
        <v>9</v>
      </c>
      <c r="B224" s="25" t="s">
        <v>47</v>
      </c>
      <c r="C224" s="51">
        <v>1</v>
      </c>
      <c r="D224" s="3">
        <v>87975</v>
      </c>
      <c r="E224" s="51"/>
      <c r="F224" s="78">
        <f t="shared" si="8"/>
        <v>87975</v>
      </c>
    </row>
    <row r="225" spans="1:6" ht="17.25" thickBot="1" x14ac:dyDescent="0.3">
      <c r="A225" s="71">
        <v>10</v>
      </c>
      <c r="B225" s="25" t="s">
        <v>26</v>
      </c>
      <c r="C225" s="51">
        <v>0.5</v>
      </c>
      <c r="D225" s="3">
        <v>87975</v>
      </c>
      <c r="E225" s="51"/>
      <c r="F225" s="78">
        <f t="shared" si="8"/>
        <v>43987.5</v>
      </c>
    </row>
    <row r="226" spans="1:6" ht="17.25" thickBot="1" x14ac:dyDescent="0.3">
      <c r="A226" s="71">
        <v>11</v>
      </c>
      <c r="B226" s="25" t="s">
        <v>26</v>
      </c>
      <c r="C226" s="51">
        <v>0.5</v>
      </c>
      <c r="D226" s="51">
        <v>89102</v>
      </c>
      <c r="E226" s="51">
        <v>4187</v>
      </c>
      <c r="F226" s="78">
        <f t="shared" si="8"/>
        <v>46644.5</v>
      </c>
    </row>
    <row r="227" spans="1:6" ht="17.25" thickBot="1" x14ac:dyDescent="0.3">
      <c r="A227" s="71">
        <v>12</v>
      </c>
      <c r="B227" s="25" t="s">
        <v>12</v>
      </c>
      <c r="C227" s="51">
        <v>0.5</v>
      </c>
      <c r="D227" s="3">
        <v>87975</v>
      </c>
      <c r="E227" s="51"/>
      <c r="F227" s="78">
        <f t="shared" si="8"/>
        <v>43987.5</v>
      </c>
    </row>
    <row r="228" spans="1:6" ht="17.25" thickBot="1" x14ac:dyDescent="0.3">
      <c r="A228" s="71">
        <v>13</v>
      </c>
      <c r="B228" s="25" t="s">
        <v>95</v>
      </c>
      <c r="C228" s="51">
        <v>0.5</v>
      </c>
      <c r="D228" s="3">
        <v>87975</v>
      </c>
      <c r="E228" s="51"/>
      <c r="F228" s="78">
        <f t="shared" si="8"/>
        <v>43987.5</v>
      </c>
    </row>
    <row r="229" spans="1:6" ht="17.25" thickBot="1" x14ac:dyDescent="0.3">
      <c r="A229" s="50"/>
      <c r="B229" s="25" t="s">
        <v>5</v>
      </c>
      <c r="C229" s="51">
        <v>11</v>
      </c>
      <c r="D229" s="51"/>
      <c r="E229" s="51"/>
      <c r="F229" s="86">
        <f>SUM(F216:F228)</f>
        <v>1054608</v>
      </c>
    </row>
    <row r="231" spans="1:6" ht="53.25" customHeight="1" x14ac:dyDescent="0.3">
      <c r="A231" s="122" t="s">
        <v>117</v>
      </c>
      <c r="B231" s="122"/>
      <c r="C231" s="122"/>
      <c r="D231" s="122"/>
      <c r="E231" s="122"/>
      <c r="F231" s="84"/>
    </row>
    <row r="232" spans="1:6" ht="18.75" thickBot="1" x14ac:dyDescent="0.3">
      <c r="A232" s="60"/>
      <c r="B232" s="60"/>
      <c r="C232" s="73"/>
      <c r="D232" s="73"/>
      <c r="E232" s="61"/>
      <c r="F232" s="85"/>
    </row>
    <row r="233" spans="1:6" ht="15.75" thickBot="1" x14ac:dyDescent="0.3">
      <c r="A233" s="62">
        <v>1</v>
      </c>
      <c r="B233" s="104" t="s">
        <v>3</v>
      </c>
      <c r="C233" s="63">
        <v>1</v>
      </c>
      <c r="D233" s="64">
        <v>150000</v>
      </c>
      <c r="E233" s="108"/>
      <c r="F233" s="109">
        <f t="shared" ref="F233:F252" si="9">(D233+E233)*C233</f>
        <v>150000</v>
      </c>
    </row>
    <row r="234" spans="1:6" ht="15.75" thickBot="1" x14ac:dyDescent="0.3">
      <c r="A234" s="8">
        <v>2</v>
      </c>
      <c r="B234" s="105" t="s">
        <v>96</v>
      </c>
      <c r="C234" s="63">
        <v>1</v>
      </c>
      <c r="D234" s="64">
        <v>89102</v>
      </c>
      <c r="E234" s="65">
        <v>4187</v>
      </c>
      <c r="F234" s="78">
        <f t="shared" si="9"/>
        <v>93289</v>
      </c>
    </row>
    <row r="235" spans="1:6" ht="15.75" thickBot="1" x14ac:dyDescent="0.3">
      <c r="A235" s="8">
        <v>3</v>
      </c>
      <c r="B235" s="96" t="s">
        <v>19</v>
      </c>
      <c r="C235" s="3">
        <v>0.5</v>
      </c>
      <c r="D235" s="64">
        <v>89102</v>
      </c>
      <c r="E235" s="65">
        <v>4187</v>
      </c>
      <c r="F235" s="78">
        <f t="shared" si="9"/>
        <v>46644.5</v>
      </c>
    </row>
    <row r="236" spans="1:6" ht="15.75" thickBot="1" x14ac:dyDescent="0.3">
      <c r="A236" s="8">
        <v>4</v>
      </c>
      <c r="B236" s="96" t="s">
        <v>66</v>
      </c>
      <c r="C236" s="3">
        <v>0.5</v>
      </c>
      <c r="D236" s="64">
        <v>89102</v>
      </c>
      <c r="E236" s="65">
        <v>4187</v>
      </c>
      <c r="F236" s="78">
        <f t="shared" si="9"/>
        <v>46644.5</v>
      </c>
    </row>
    <row r="237" spans="1:6" ht="19.5" customHeight="1" thickBot="1" x14ac:dyDescent="0.3">
      <c r="A237" s="8">
        <v>5</v>
      </c>
      <c r="B237" s="96" t="s">
        <v>20</v>
      </c>
      <c r="C237" s="3" t="s">
        <v>97</v>
      </c>
      <c r="D237" s="64">
        <v>110000</v>
      </c>
      <c r="E237" s="65"/>
      <c r="F237" s="78">
        <f t="shared" si="9"/>
        <v>616000</v>
      </c>
    </row>
    <row r="238" spans="1:6" ht="15.75" thickBot="1" x14ac:dyDescent="0.3">
      <c r="A238" s="8">
        <v>6</v>
      </c>
      <c r="B238" s="96" t="s">
        <v>18</v>
      </c>
      <c r="C238" s="3">
        <v>5</v>
      </c>
      <c r="D238" s="64">
        <v>110000</v>
      </c>
      <c r="E238" s="65">
        <v>4187</v>
      </c>
      <c r="F238" s="78">
        <f t="shared" si="9"/>
        <v>570935</v>
      </c>
    </row>
    <row r="239" spans="1:6" ht="15.75" customHeight="1" thickBot="1" x14ac:dyDescent="0.3">
      <c r="A239" s="8">
        <v>7</v>
      </c>
      <c r="B239" s="96" t="s">
        <v>98</v>
      </c>
      <c r="C239" s="3" t="s">
        <v>99</v>
      </c>
      <c r="D239" s="64">
        <v>89102</v>
      </c>
      <c r="E239" s="65">
        <v>4187</v>
      </c>
      <c r="F239" s="78">
        <f t="shared" si="9"/>
        <v>69966.75</v>
      </c>
    </row>
    <row r="240" spans="1:6" ht="15.75" customHeight="1" thickBot="1" x14ac:dyDescent="0.3">
      <c r="A240" s="8">
        <v>8</v>
      </c>
      <c r="B240" s="96" t="s">
        <v>32</v>
      </c>
      <c r="C240" s="3">
        <v>1</v>
      </c>
      <c r="D240" s="64">
        <v>89102</v>
      </c>
      <c r="E240" s="65">
        <v>4187</v>
      </c>
      <c r="F240" s="78">
        <f t="shared" si="9"/>
        <v>93289</v>
      </c>
    </row>
    <row r="241" spans="1:6" ht="19.5" customHeight="1" thickBot="1" x14ac:dyDescent="0.3">
      <c r="A241" s="8">
        <v>9</v>
      </c>
      <c r="B241" s="96" t="s">
        <v>8</v>
      </c>
      <c r="C241" s="3">
        <v>1</v>
      </c>
      <c r="D241" s="64">
        <v>89102</v>
      </c>
      <c r="E241" s="65">
        <v>4187</v>
      </c>
      <c r="F241" s="78">
        <f t="shared" si="9"/>
        <v>93289</v>
      </c>
    </row>
    <row r="242" spans="1:6" ht="15.75" thickBot="1" x14ac:dyDescent="0.3">
      <c r="A242" s="8">
        <v>10</v>
      </c>
      <c r="B242" s="96" t="s">
        <v>9</v>
      </c>
      <c r="C242" s="3">
        <v>1</v>
      </c>
      <c r="D242" s="3">
        <v>87975</v>
      </c>
      <c r="E242" s="65"/>
      <c r="F242" s="78">
        <f t="shared" si="9"/>
        <v>87975</v>
      </c>
    </row>
    <row r="243" spans="1:6" ht="15.75" customHeight="1" thickBot="1" x14ac:dyDescent="0.3">
      <c r="A243" s="8">
        <v>11</v>
      </c>
      <c r="B243" s="96" t="s">
        <v>10</v>
      </c>
      <c r="C243" s="3">
        <v>1</v>
      </c>
      <c r="D243" s="64">
        <v>89102</v>
      </c>
      <c r="E243" s="65">
        <v>4187</v>
      </c>
      <c r="F243" s="78">
        <f t="shared" si="9"/>
        <v>93289</v>
      </c>
    </row>
    <row r="244" spans="1:6" ht="17.25" customHeight="1" thickBot="1" x14ac:dyDescent="0.3">
      <c r="A244" s="8">
        <v>12</v>
      </c>
      <c r="B244" s="96" t="s">
        <v>48</v>
      </c>
      <c r="C244" s="3" t="s">
        <v>99</v>
      </c>
      <c r="D244" s="64">
        <v>89102</v>
      </c>
      <c r="E244" s="65">
        <v>4187</v>
      </c>
      <c r="F244" s="78">
        <f t="shared" si="9"/>
        <v>69966.75</v>
      </c>
    </row>
    <row r="245" spans="1:6" ht="15.75" thickBot="1" x14ac:dyDescent="0.3">
      <c r="A245" s="8">
        <v>13</v>
      </c>
      <c r="B245" s="97" t="s">
        <v>12</v>
      </c>
      <c r="C245" s="3">
        <v>1</v>
      </c>
      <c r="D245" s="64">
        <v>89102</v>
      </c>
      <c r="E245" s="65">
        <v>4187</v>
      </c>
      <c r="F245" s="78">
        <f t="shared" si="9"/>
        <v>93289</v>
      </c>
    </row>
    <row r="246" spans="1:6" ht="15.75" thickBot="1" x14ac:dyDescent="0.3">
      <c r="A246" s="8">
        <v>14</v>
      </c>
      <c r="B246" s="96" t="s">
        <v>100</v>
      </c>
      <c r="C246" s="3">
        <v>1.75</v>
      </c>
      <c r="D246" s="64">
        <v>89102</v>
      </c>
      <c r="E246" s="65">
        <v>4187</v>
      </c>
      <c r="F246" s="78">
        <f t="shared" si="9"/>
        <v>163255.75</v>
      </c>
    </row>
    <row r="247" spans="1:6" ht="15.75" thickBot="1" x14ac:dyDescent="0.3">
      <c r="A247" s="8">
        <v>15</v>
      </c>
      <c r="B247" s="97" t="s">
        <v>4</v>
      </c>
      <c r="C247" s="16">
        <v>1</v>
      </c>
      <c r="D247" s="64">
        <v>89102</v>
      </c>
      <c r="E247" s="65">
        <v>4187</v>
      </c>
      <c r="F247" s="78">
        <f t="shared" si="9"/>
        <v>93289</v>
      </c>
    </row>
    <row r="248" spans="1:6" ht="15.75" thickBot="1" x14ac:dyDescent="0.3">
      <c r="A248" s="8">
        <v>16</v>
      </c>
      <c r="B248" s="97" t="s">
        <v>101</v>
      </c>
      <c r="C248" s="16">
        <v>1</v>
      </c>
      <c r="D248" s="64">
        <v>89102</v>
      </c>
      <c r="E248" s="65">
        <v>4187</v>
      </c>
      <c r="F248" s="78">
        <f t="shared" si="9"/>
        <v>93289</v>
      </c>
    </row>
    <row r="249" spans="1:6" ht="15.75" thickBot="1" x14ac:dyDescent="0.3">
      <c r="A249" s="8">
        <v>17</v>
      </c>
      <c r="B249" s="96" t="s">
        <v>126</v>
      </c>
      <c r="C249" s="16">
        <v>1</v>
      </c>
      <c r="D249" s="64">
        <v>89102</v>
      </c>
      <c r="E249" s="65">
        <v>4187</v>
      </c>
      <c r="F249" s="78">
        <f t="shared" si="9"/>
        <v>93289</v>
      </c>
    </row>
    <row r="250" spans="1:6" ht="15.75" thickBot="1" x14ac:dyDescent="0.3">
      <c r="A250" s="8">
        <v>18</v>
      </c>
      <c r="B250" s="96" t="s">
        <v>11</v>
      </c>
      <c r="C250" s="16">
        <v>1</v>
      </c>
      <c r="D250" s="64">
        <v>89102</v>
      </c>
      <c r="E250" s="65">
        <v>4187</v>
      </c>
      <c r="F250" s="78">
        <f t="shared" si="9"/>
        <v>93289</v>
      </c>
    </row>
    <row r="251" spans="1:6" ht="15.75" thickBot="1" x14ac:dyDescent="0.3">
      <c r="A251" s="8">
        <v>19</v>
      </c>
      <c r="B251" s="96" t="s">
        <v>102</v>
      </c>
      <c r="C251" s="16">
        <v>1</v>
      </c>
      <c r="D251" s="64">
        <v>89102</v>
      </c>
      <c r="E251" s="65">
        <v>4187</v>
      </c>
      <c r="F251" s="78">
        <f t="shared" si="9"/>
        <v>93289</v>
      </c>
    </row>
    <row r="252" spans="1:6" ht="15.75" thickBot="1" x14ac:dyDescent="0.3">
      <c r="A252" s="8">
        <v>20</v>
      </c>
      <c r="B252" s="96" t="s">
        <v>22</v>
      </c>
      <c r="C252" s="16">
        <v>1</v>
      </c>
      <c r="D252" s="3">
        <v>87975</v>
      </c>
      <c r="E252" s="65"/>
      <c r="F252" s="78">
        <f t="shared" si="9"/>
        <v>87975</v>
      </c>
    </row>
    <row r="253" spans="1:6" ht="18.75" thickBot="1" x14ac:dyDescent="0.3">
      <c r="A253" s="8"/>
      <c r="B253" s="18" t="s">
        <v>5</v>
      </c>
      <c r="C253" s="4" t="s">
        <v>103</v>
      </c>
      <c r="D253" s="66" t="s">
        <v>6</v>
      </c>
      <c r="E253" s="67">
        <f>E234+E233+E235+E236+E237+E238+E239+E240+E241+E242+E243+E244+E245+E246+E247+E248+E249+E250+E251+E252</f>
        <v>66992</v>
      </c>
      <c r="F253" s="89">
        <f>SUM(F233:F252)</f>
        <v>2842253.25</v>
      </c>
    </row>
    <row r="256" spans="1:6" ht="42.75" customHeight="1" thickBot="1" x14ac:dyDescent="0.3">
      <c r="A256" s="21"/>
      <c r="B256" s="125" t="s">
        <v>116</v>
      </c>
      <c r="C256" s="125"/>
      <c r="D256" s="125"/>
      <c r="E256" s="125"/>
      <c r="F256" s="125"/>
    </row>
    <row r="257" spans="1:6" s="54" customFormat="1" ht="14.25" x14ac:dyDescent="0.2">
      <c r="A257" s="128" t="s">
        <v>36</v>
      </c>
      <c r="B257" s="126" t="s">
        <v>37</v>
      </c>
      <c r="C257" s="128" t="s">
        <v>38</v>
      </c>
      <c r="D257" s="128" t="s">
        <v>39</v>
      </c>
      <c r="E257" s="68" t="s">
        <v>40</v>
      </c>
      <c r="F257" s="123" t="s">
        <v>85</v>
      </c>
    </row>
    <row r="258" spans="1:6" s="54" customFormat="1" ht="29.25" thickBot="1" x14ac:dyDescent="0.25">
      <c r="A258" s="129"/>
      <c r="B258" s="127"/>
      <c r="C258" s="129"/>
      <c r="D258" s="129"/>
      <c r="E258" s="69" t="s">
        <v>42</v>
      </c>
      <c r="F258" s="124"/>
    </row>
    <row r="259" spans="1:6" ht="17.25" thickBot="1" x14ac:dyDescent="0.3">
      <c r="A259" s="74">
        <v>1</v>
      </c>
      <c r="B259" s="25" t="s">
        <v>3</v>
      </c>
      <c r="C259" s="51">
        <v>1</v>
      </c>
      <c r="D259" s="51">
        <v>99000</v>
      </c>
      <c r="E259" s="90"/>
      <c r="F259" s="78">
        <f t="shared" ref="F259:F266" si="10">(D259+E259)*C259</f>
        <v>99000</v>
      </c>
    </row>
    <row r="260" spans="1:6" ht="17.25" thickBot="1" x14ac:dyDescent="0.3">
      <c r="A260" s="74">
        <v>2</v>
      </c>
      <c r="B260" s="25" t="s">
        <v>7</v>
      </c>
      <c r="C260" s="51">
        <v>1</v>
      </c>
      <c r="D260" s="51">
        <v>92000</v>
      </c>
      <c r="E260" s="90"/>
      <c r="F260" s="78">
        <v>92000</v>
      </c>
    </row>
    <row r="261" spans="1:6" ht="17.25" thickBot="1" x14ac:dyDescent="0.3">
      <c r="A261" s="74">
        <v>3</v>
      </c>
      <c r="B261" s="25" t="s">
        <v>28</v>
      </c>
      <c r="C261" s="51">
        <v>1</v>
      </c>
      <c r="D261" s="3">
        <v>89487</v>
      </c>
      <c r="E261" s="90"/>
      <c r="F261" s="78">
        <f t="shared" si="10"/>
        <v>89487</v>
      </c>
    </row>
    <row r="262" spans="1:6" ht="21" customHeight="1" thickBot="1" x14ac:dyDescent="0.3">
      <c r="A262" s="74">
        <v>4</v>
      </c>
      <c r="B262" s="25" t="s">
        <v>104</v>
      </c>
      <c r="C262" s="51" t="s">
        <v>23</v>
      </c>
      <c r="D262" s="51">
        <v>89102</v>
      </c>
      <c r="E262" s="90">
        <v>4187</v>
      </c>
      <c r="F262" s="78">
        <f t="shared" si="10"/>
        <v>46644.5</v>
      </c>
    </row>
    <row r="263" spans="1:6" ht="17.25" thickBot="1" x14ac:dyDescent="0.3">
      <c r="A263" s="74">
        <v>5</v>
      </c>
      <c r="B263" s="25" t="s">
        <v>87</v>
      </c>
      <c r="C263" s="51">
        <v>6</v>
      </c>
      <c r="D263" s="51">
        <v>89102</v>
      </c>
      <c r="E263" s="90">
        <v>4187</v>
      </c>
      <c r="F263" s="78">
        <f t="shared" si="10"/>
        <v>559734</v>
      </c>
    </row>
    <row r="264" spans="1:6" ht="17.25" thickBot="1" x14ac:dyDescent="0.3">
      <c r="A264" s="74">
        <v>6</v>
      </c>
      <c r="B264" s="25" t="s">
        <v>12</v>
      </c>
      <c r="C264" s="51" t="s">
        <v>23</v>
      </c>
      <c r="D264" s="3">
        <v>87975</v>
      </c>
      <c r="E264" s="90"/>
      <c r="F264" s="78">
        <f t="shared" si="10"/>
        <v>43987.5</v>
      </c>
    </row>
    <row r="265" spans="1:6" ht="17.25" thickBot="1" x14ac:dyDescent="0.3">
      <c r="A265" s="74">
        <v>7</v>
      </c>
      <c r="B265" s="25" t="s">
        <v>49</v>
      </c>
      <c r="C265" s="51">
        <v>1</v>
      </c>
      <c r="D265" s="3">
        <v>89610</v>
      </c>
      <c r="E265" s="90"/>
      <c r="F265" s="78">
        <f t="shared" si="10"/>
        <v>89610</v>
      </c>
    </row>
    <row r="266" spans="1:6" ht="17.25" thickBot="1" x14ac:dyDescent="0.3">
      <c r="A266" s="74">
        <v>8</v>
      </c>
      <c r="B266" s="25" t="s">
        <v>26</v>
      </c>
      <c r="C266" s="51" t="s">
        <v>23</v>
      </c>
      <c r="D266" s="3">
        <v>87975</v>
      </c>
      <c r="E266" s="90"/>
      <c r="F266" s="78">
        <f t="shared" si="10"/>
        <v>43987.5</v>
      </c>
    </row>
    <row r="267" spans="1:6" ht="17.25" thickBot="1" x14ac:dyDescent="0.3">
      <c r="A267" s="74"/>
      <c r="B267" s="25" t="s">
        <v>5</v>
      </c>
      <c r="C267" s="51">
        <v>10.5</v>
      </c>
      <c r="D267" s="51"/>
      <c r="E267" s="90">
        <f>SUM(E259:E266)</f>
        <v>8374</v>
      </c>
      <c r="F267" s="86">
        <f>SUM(F259:F266)</f>
        <v>1064450.5</v>
      </c>
    </row>
  </sheetData>
  <mergeCells count="42">
    <mergeCell ref="A171:F171"/>
    <mergeCell ref="A172:A173"/>
    <mergeCell ref="A137:F137"/>
    <mergeCell ref="A140:A141"/>
    <mergeCell ref="A143:A144"/>
    <mergeCell ref="A145:A146"/>
    <mergeCell ref="A149:A150"/>
    <mergeCell ref="B172:B173"/>
    <mergeCell ref="C172:C173"/>
    <mergeCell ref="D172:D173"/>
    <mergeCell ref="F172:F173"/>
    <mergeCell ref="B256:F256"/>
    <mergeCell ref="A257:A258"/>
    <mergeCell ref="B257:B258"/>
    <mergeCell ref="C257:C258"/>
    <mergeCell ref="D257:D258"/>
    <mergeCell ref="F257:F258"/>
    <mergeCell ref="A231:E231"/>
    <mergeCell ref="F189:F190"/>
    <mergeCell ref="A188:E188"/>
    <mergeCell ref="A189:A190"/>
    <mergeCell ref="B189:B190"/>
    <mergeCell ref="C189:C190"/>
    <mergeCell ref="D189:D190"/>
    <mergeCell ref="F214:F215"/>
    <mergeCell ref="A212:E212"/>
    <mergeCell ref="A214:A215"/>
    <mergeCell ref="B214:B215"/>
    <mergeCell ref="C214:C215"/>
    <mergeCell ref="D214:D215"/>
    <mergeCell ref="F59:F60"/>
    <mergeCell ref="A27:E27"/>
    <mergeCell ref="A57:E57"/>
    <mergeCell ref="A59:A60"/>
    <mergeCell ref="B59:B60"/>
    <mergeCell ref="C59:C60"/>
    <mergeCell ref="D59:D60"/>
    <mergeCell ref="B114:E114"/>
    <mergeCell ref="A151:A152"/>
    <mergeCell ref="A154:A155"/>
    <mergeCell ref="A2:E2"/>
    <mergeCell ref="A87:E87"/>
  </mergeCells>
  <pageMargins left="0.43307086614173229" right="0.19685039370078741" top="0.35433070866141736" bottom="0.31496062992125984" header="0.31496062992125984" footer="0.19685039370078741"/>
  <pageSetup paperSize="9" scale="95" fitToHeight="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C6"/>
    </sheetView>
  </sheetViews>
  <sheetFormatPr defaultRowHeight="15" x14ac:dyDescent="0.25"/>
  <cols>
    <col min="3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2022-01-25T11:45:19Z</dcterms:modified>
</cp:coreProperties>
</file>